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107秋賽 空白評分表\"/>
    </mc:Choice>
  </mc:AlternateContent>
  <bookViews>
    <workbookView xWindow="0" yWindow="0" windowWidth="21840" windowHeight="10200" tabRatio="939" activeTab="12"/>
  </bookViews>
  <sheets>
    <sheet name="1小高男雙兵" sheetId="22" r:id="rId1"/>
    <sheet name="2國男雜兵" sheetId="23" r:id="rId2"/>
    <sheet name="3社男雜兵" sheetId="24" r:id="rId3"/>
    <sheet name="4小低男功夫扇" sheetId="25" r:id="rId4"/>
    <sheet name="5小高男功夫扇" sheetId="26" r:id="rId5"/>
    <sheet name="6小高男國術劍" sheetId="27" r:id="rId6"/>
    <sheet name="7小高男國術刀" sheetId="28" r:id="rId7"/>
    <sheet name="8國男短兵" sheetId="29" r:id="rId8"/>
    <sheet name="9社男短兵" sheetId="30" r:id="rId9"/>
    <sheet name="10小高男長兵" sheetId="31" r:id="rId10"/>
    <sheet name="11國男長兵" sheetId="32" r:id="rId11"/>
    <sheet name="12社男長兵" sheetId="33" r:id="rId12"/>
    <sheet name="13小低男國術棍" sheetId="34" r:id="rId13"/>
    <sheet name="14小高男國術棍" sheetId="35" r:id="rId14"/>
    <sheet name="15小低女雙兵" sheetId="36" r:id="rId15"/>
    <sheet name="16小高女雙兵" sheetId="37" r:id="rId16"/>
    <sheet name="17國女雜兵" sheetId="38" r:id="rId17"/>
    <sheet name="18社女雜兵" sheetId="39" r:id="rId18"/>
    <sheet name="19小低女功夫扇" sheetId="40" r:id="rId19"/>
    <sheet name="20小高女功夫扇" sheetId="41" r:id="rId20"/>
    <sheet name="21小低女國術劍" sheetId="42" r:id="rId21"/>
    <sheet name="22小高女國術劍" sheetId="43" r:id="rId22"/>
    <sheet name="23小高女國術刀術" sheetId="45" r:id="rId23"/>
    <sheet name="24國女短兵" sheetId="44" r:id="rId24"/>
    <sheet name="25小高女長兵" sheetId="50" r:id="rId25"/>
    <sheet name="26國女長兵" sheetId="51" r:id="rId26"/>
    <sheet name="27社女長兵" sheetId="52" r:id="rId27"/>
    <sheet name="28小低女國術棍" sheetId="53" r:id="rId28"/>
    <sheet name="29小高女國術棍" sheetId="54" r:id="rId29"/>
    <sheet name="30小高男內家" sheetId="55" r:id="rId30"/>
    <sheet name="31國男內家" sheetId="56" r:id="rId31"/>
    <sheet name="32社男內家" sheetId="57" r:id="rId32"/>
    <sheet name="33小低男福建南拳" sheetId="58" r:id="rId33"/>
    <sheet name="34小高男福建南拳" sheetId="59" r:id="rId34"/>
    <sheet name="35小高男廣東南拳" sheetId="60" r:id="rId35"/>
    <sheet name="36國男南拳" sheetId="61" r:id="rId36"/>
    <sheet name="37社男南拳" sheetId="62" r:id="rId37"/>
    <sheet name="38小低男北拳" sheetId="63" r:id="rId38"/>
    <sheet name="39小高男北拳" sheetId="64" r:id="rId39"/>
  </sheets>
  <calcPr calcId="152511"/>
</workbook>
</file>

<file path=xl/calcChain.xml><?xml version="1.0" encoding="utf-8"?>
<calcChain xmlns="http://schemas.openxmlformats.org/spreadsheetml/2006/main">
  <c r="I8" i="62" l="1"/>
  <c r="N8" i="62"/>
  <c r="O8" i="62"/>
  <c r="P8" i="62"/>
  <c r="J8" i="62" s="1"/>
  <c r="L8" i="62" s="1"/>
  <c r="Q8" i="62"/>
  <c r="I9" i="62"/>
  <c r="N9" i="62"/>
  <c r="Q9" i="62" s="1"/>
  <c r="O9" i="62"/>
  <c r="P9" i="62"/>
  <c r="J9" i="62" s="1"/>
  <c r="L9" i="62" s="1"/>
  <c r="I16" i="61"/>
  <c r="N16" i="61"/>
  <c r="O16" i="61"/>
  <c r="P16" i="61"/>
  <c r="J16" i="61" s="1"/>
  <c r="L16" i="61" s="1"/>
  <c r="Q16" i="61"/>
  <c r="I17" i="61"/>
  <c r="N17" i="61"/>
  <c r="Q17" i="61" s="1"/>
  <c r="O17" i="61"/>
  <c r="P17" i="61"/>
  <c r="J17" i="61" s="1"/>
  <c r="L17" i="61" s="1"/>
  <c r="I18" i="61"/>
  <c r="P18" i="61" s="1"/>
  <c r="J18" i="61" s="1"/>
  <c r="L18" i="61" s="1"/>
  <c r="N18" i="61"/>
  <c r="Q18" i="61" s="1"/>
  <c r="O18" i="61"/>
  <c r="I19" i="61"/>
  <c r="P19" i="61" s="1"/>
  <c r="J19" i="61" s="1"/>
  <c r="L19" i="61" s="1"/>
  <c r="N19" i="61"/>
  <c r="Q19" i="61" s="1"/>
  <c r="O19" i="61"/>
  <c r="I8" i="61"/>
  <c r="P8" i="61" s="1"/>
  <c r="J8" i="61" s="1"/>
  <c r="L8" i="61" s="1"/>
  <c r="N8" i="61"/>
  <c r="O8" i="61"/>
  <c r="Q8" i="61"/>
  <c r="I9" i="61"/>
  <c r="N9" i="61"/>
  <c r="Q9" i="61" s="1"/>
  <c r="O9" i="61"/>
  <c r="P9" i="61"/>
  <c r="J9" i="61" s="1"/>
  <c r="L9" i="61" s="1"/>
  <c r="I10" i="61"/>
  <c r="N10" i="61"/>
  <c r="O10" i="61"/>
  <c r="P10" i="61" s="1"/>
  <c r="J10" i="61" s="1"/>
  <c r="L10" i="61" s="1"/>
  <c r="I11" i="61"/>
  <c r="P11" i="61" s="1"/>
  <c r="J11" i="61" s="1"/>
  <c r="L11" i="61" s="1"/>
  <c r="N11" i="61"/>
  <c r="Q11" i="61" s="1"/>
  <c r="O11" i="61"/>
  <c r="I12" i="61"/>
  <c r="P12" i="61" s="1"/>
  <c r="J12" i="61" s="1"/>
  <c r="L12" i="61" s="1"/>
  <c r="N12" i="61"/>
  <c r="O12" i="61"/>
  <c r="Q12" i="61"/>
  <c r="I13" i="61"/>
  <c r="N13" i="61"/>
  <c r="Q13" i="61" s="1"/>
  <c r="O13" i="61"/>
  <c r="P13" i="61"/>
  <c r="J13" i="61" s="1"/>
  <c r="L13" i="61" s="1"/>
  <c r="I14" i="61"/>
  <c r="N14" i="61"/>
  <c r="O14" i="61"/>
  <c r="P14" i="61" s="1"/>
  <c r="J14" i="61" s="1"/>
  <c r="L14" i="61" s="1"/>
  <c r="I15" i="61"/>
  <c r="P15" i="61" s="1"/>
  <c r="J15" i="61" s="1"/>
  <c r="L15" i="61" s="1"/>
  <c r="N15" i="61"/>
  <c r="Q15" i="61" s="1"/>
  <c r="O15" i="61"/>
  <c r="I8" i="60"/>
  <c r="N8" i="60"/>
  <c r="O8" i="60"/>
  <c r="P8" i="60"/>
  <c r="J8" i="60" s="1"/>
  <c r="L8" i="60" s="1"/>
  <c r="Q8" i="60"/>
  <c r="I9" i="60"/>
  <c r="N9" i="60"/>
  <c r="O9" i="60"/>
  <c r="Q9" i="60" s="1"/>
  <c r="P9" i="60"/>
  <c r="J9" i="60" s="1"/>
  <c r="L9" i="60" s="1"/>
  <c r="I10" i="60"/>
  <c r="P10" i="60" s="1"/>
  <c r="J10" i="60" s="1"/>
  <c r="L10" i="60" s="1"/>
  <c r="N10" i="60"/>
  <c r="Q10" i="60" s="1"/>
  <c r="O10" i="60"/>
  <c r="I8" i="59"/>
  <c r="N8" i="59"/>
  <c r="O8" i="59"/>
  <c r="P8" i="59"/>
  <c r="J8" i="59" s="1"/>
  <c r="L8" i="59" s="1"/>
  <c r="Q8" i="59"/>
  <c r="I9" i="59"/>
  <c r="N9" i="59"/>
  <c r="Q9" i="59" s="1"/>
  <c r="O9" i="59"/>
  <c r="P9" i="59"/>
  <c r="J9" i="59" s="1"/>
  <c r="L9" i="59" s="1"/>
  <c r="I10" i="59"/>
  <c r="P10" i="59" s="1"/>
  <c r="J10" i="59" s="1"/>
  <c r="L10" i="59" s="1"/>
  <c r="N10" i="59"/>
  <c r="Q10" i="59" s="1"/>
  <c r="O10" i="59"/>
  <c r="I11" i="59"/>
  <c r="P11" i="59" s="1"/>
  <c r="J11" i="59" s="1"/>
  <c r="L11" i="59" s="1"/>
  <c r="N11" i="59"/>
  <c r="Q11" i="59" s="1"/>
  <c r="O11" i="59"/>
  <c r="I12" i="59"/>
  <c r="N12" i="59"/>
  <c r="O12" i="59"/>
  <c r="P12" i="59"/>
  <c r="J12" i="59" s="1"/>
  <c r="L12" i="59" s="1"/>
  <c r="Q12" i="59"/>
  <c r="I13" i="59"/>
  <c r="N13" i="59"/>
  <c r="Q13" i="59" s="1"/>
  <c r="O13" i="59"/>
  <c r="P13" i="59"/>
  <c r="J13" i="59" s="1"/>
  <c r="L13" i="59" s="1"/>
  <c r="I14" i="59"/>
  <c r="P14" i="59" s="1"/>
  <c r="J14" i="59" s="1"/>
  <c r="L14" i="59" s="1"/>
  <c r="N14" i="59"/>
  <c r="Q14" i="59" s="1"/>
  <c r="O14" i="59"/>
  <c r="I15" i="59"/>
  <c r="P15" i="59" s="1"/>
  <c r="J15" i="59" s="1"/>
  <c r="L15" i="59" s="1"/>
  <c r="N15" i="59"/>
  <c r="Q15" i="59" s="1"/>
  <c r="O15" i="59"/>
  <c r="I16" i="59"/>
  <c r="N16" i="59"/>
  <c r="O16" i="59"/>
  <c r="P16" i="59"/>
  <c r="J16" i="59" s="1"/>
  <c r="L16" i="59" s="1"/>
  <c r="Q16" i="59"/>
  <c r="I8" i="56"/>
  <c r="N8" i="56"/>
  <c r="O8" i="56"/>
  <c r="P8" i="56"/>
  <c r="J8" i="56" s="1"/>
  <c r="L8" i="56" s="1"/>
  <c r="Q8" i="56"/>
  <c r="I9" i="56"/>
  <c r="N9" i="56"/>
  <c r="Q9" i="56" s="1"/>
  <c r="O9" i="56"/>
  <c r="P9" i="56"/>
  <c r="J9" i="56" s="1"/>
  <c r="L9" i="56" s="1"/>
  <c r="I10" i="56"/>
  <c r="P10" i="56" s="1"/>
  <c r="J10" i="56" s="1"/>
  <c r="L10" i="56" s="1"/>
  <c r="N10" i="56"/>
  <c r="Q10" i="56" s="1"/>
  <c r="O10" i="56"/>
  <c r="N7" i="55"/>
  <c r="O7" i="55"/>
  <c r="I8" i="55"/>
  <c r="N8" i="55"/>
  <c r="Q8" i="55" s="1"/>
  <c r="O8" i="55"/>
  <c r="I9" i="55"/>
  <c r="P9" i="55" s="1"/>
  <c r="J9" i="55" s="1"/>
  <c r="L9" i="55" s="1"/>
  <c r="N9" i="55"/>
  <c r="Q9" i="55" s="1"/>
  <c r="O9" i="55"/>
  <c r="I12" i="54"/>
  <c r="P12" i="54" s="1"/>
  <c r="J12" i="54" s="1"/>
  <c r="L12" i="54" s="1"/>
  <c r="N12" i="54"/>
  <c r="Q12" i="54" s="1"/>
  <c r="O12" i="54"/>
  <c r="I13" i="54"/>
  <c r="N13" i="54"/>
  <c r="O13" i="54"/>
  <c r="P13" i="54"/>
  <c r="J13" i="54" s="1"/>
  <c r="L13" i="54" s="1"/>
  <c r="Q13" i="54"/>
  <c r="I14" i="54"/>
  <c r="N14" i="54"/>
  <c r="Q14" i="54" s="1"/>
  <c r="O14" i="54"/>
  <c r="P14" i="54"/>
  <c r="J14" i="54" s="1"/>
  <c r="L14" i="54" s="1"/>
  <c r="I15" i="54"/>
  <c r="P15" i="54" s="1"/>
  <c r="J15" i="54" s="1"/>
  <c r="L15" i="54" s="1"/>
  <c r="N15" i="54"/>
  <c r="Q15" i="54" s="1"/>
  <c r="O15" i="54"/>
  <c r="I8" i="54"/>
  <c r="N8" i="54"/>
  <c r="Q8" i="54" s="1"/>
  <c r="O8" i="54"/>
  <c r="I9" i="54"/>
  <c r="P9" i="54" s="1"/>
  <c r="J9" i="54" s="1"/>
  <c r="L9" i="54" s="1"/>
  <c r="N9" i="54"/>
  <c r="O9" i="54"/>
  <c r="Q9" i="54" s="1"/>
  <c r="I10" i="54"/>
  <c r="P10" i="54" s="1"/>
  <c r="J10" i="54" s="1"/>
  <c r="L10" i="54" s="1"/>
  <c r="N10" i="54"/>
  <c r="O10" i="54"/>
  <c r="I11" i="54"/>
  <c r="N11" i="54"/>
  <c r="Q11" i="54" s="1"/>
  <c r="O11" i="54"/>
  <c r="I8" i="53"/>
  <c r="N8" i="53"/>
  <c r="O8" i="53"/>
  <c r="P8" i="53"/>
  <c r="J8" i="53" s="1"/>
  <c r="L8" i="53" s="1"/>
  <c r="Q8" i="53"/>
  <c r="I9" i="53"/>
  <c r="N9" i="53"/>
  <c r="O9" i="53"/>
  <c r="Q9" i="53" s="1"/>
  <c r="O6" i="64"/>
  <c r="N6" i="64"/>
  <c r="I6" i="64"/>
  <c r="O5" i="64"/>
  <c r="N5" i="64"/>
  <c r="Q5" i="64" s="1"/>
  <c r="I5" i="64"/>
  <c r="O4" i="64"/>
  <c r="N4" i="64"/>
  <c r="I4" i="64"/>
  <c r="O7" i="63"/>
  <c r="N7" i="63"/>
  <c r="I7" i="63"/>
  <c r="O6" i="63"/>
  <c r="N6" i="63"/>
  <c r="Q6" i="63" s="1"/>
  <c r="I6" i="63"/>
  <c r="O5" i="63"/>
  <c r="N5" i="63"/>
  <c r="Q5" i="63" s="1"/>
  <c r="I5" i="63"/>
  <c r="P5" i="63" s="1"/>
  <c r="J5" i="63" s="1"/>
  <c r="L5" i="63" s="1"/>
  <c r="O4" i="63"/>
  <c r="N4" i="63"/>
  <c r="Q4" i="63" s="1"/>
  <c r="I4" i="63"/>
  <c r="O7" i="62"/>
  <c r="Q7" i="62" s="1"/>
  <c r="N7" i="62"/>
  <c r="I7" i="62"/>
  <c r="O6" i="62"/>
  <c r="N6" i="62"/>
  <c r="Q6" i="62" s="1"/>
  <c r="I6" i="62"/>
  <c r="P6" i="62" s="1"/>
  <c r="J6" i="62" s="1"/>
  <c r="L6" i="62" s="1"/>
  <c r="O5" i="62"/>
  <c r="N5" i="62"/>
  <c r="Q5" i="62" s="1"/>
  <c r="I5" i="62"/>
  <c r="O4" i="62"/>
  <c r="N4" i="62"/>
  <c r="I4" i="62"/>
  <c r="P4" i="62" s="1"/>
  <c r="J4" i="62" s="1"/>
  <c r="L4" i="62" s="1"/>
  <c r="O7" i="61"/>
  <c r="Q7" i="61" s="1"/>
  <c r="N7" i="61"/>
  <c r="I7" i="61"/>
  <c r="O6" i="61"/>
  <c r="N6" i="61"/>
  <c r="Q6" i="61" s="1"/>
  <c r="I6" i="61"/>
  <c r="O5" i="61"/>
  <c r="N5" i="61"/>
  <c r="I5" i="61"/>
  <c r="O4" i="61"/>
  <c r="N4" i="61"/>
  <c r="Q4" i="61" s="1"/>
  <c r="I4" i="61"/>
  <c r="P4" i="61" s="1"/>
  <c r="J4" i="61" s="1"/>
  <c r="L4" i="61" s="1"/>
  <c r="O7" i="60"/>
  <c r="N7" i="60"/>
  <c r="Q7" i="60" s="1"/>
  <c r="I7" i="60"/>
  <c r="O6" i="60"/>
  <c r="N6" i="60"/>
  <c r="I6" i="60"/>
  <c r="O5" i="60"/>
  <c r="N5" i="60"/>
  <c r="I5" i="60"/>
  <c r="O4" i="60"/>
  <c r="N4" i="60"/>
  <c r="Q4" i="60" s="1"/>
  <c r="I4" i="60"/>
  <c r="O7" i="59"/>
  <c r="N7" i="59"/>
  <c r="Q7" i="59" s="1"/>
  <c r="I7" i="59"/>
  <c r="O6" i="59"/>
  <c r="N6" i="59"/>
  <c r="Q6" i="59" s="1"/>
  <c r="I6" i="59"/>
  <c r="O5" i="59"/>
  <c r="N5" i="59"/>
  <c r="Q5" i="59" s="1"/>
  <c r="I5" i="59"/>
  <c r="O4" i="59"/>
  <c r="N4" i="59"/>
  <c r="I4" i="59"/>
  <c r="P4" i="59" s="1"/>
  <c r="J4" i="59" s="1"/>
  <c r="L4" i="59" s="1"/>
  <c r="O5" i="58"/>
  <c r="N5" i="58"/>
  <c r="I5" i="58"/>
  <c r="O4" i="58"/>
  <c r="N4" i="58"/>
  <c r="I4" i="58"/>
  <c r="O7" i="57"/>
  <c r="P7" i="57" s="1"/>
  <c r="J7" i="57" s="1"/>
  <c r="L7" i="57" s="1"/>
  <c r="N7" i="57"/>
  <c r="I7" i="57"/>
  <c r="P6" i="57"/>
  <c r="J6" i="57" s="1"/>
  <c r="L6" i="57" s="1"/>
  <c r="O6" i="57"/>
  <c r="Q6" i="57" s="1"/>
  <c r="N6" i="57"/>
  <c r="I6" i="57"/>
  <c r="Q5" i="57"/>
  <c r="O5" i="57"/>
  <c r="N5" i="57"/>
  <c r="I5" i="57"/>
  <c r="P5" i="57" s="1"/>
  <c r="J5" i="57" s="1"/>
  <c r="L5" i="57" s="1"/>
  <c r="O4" i="57"/>
  <c r="N4" i="57"/>
  <c r="I4" i="57"/>
  <c r="I8" i="51"/>
  <c r="P8" i="51" s="1"/>
  <c r="J8" i="51" s="1"/>
  <c r="L8" i="51" s="1"/>
  <c r="N8" i="51"/>
  <c r="Q8" i="51" s="1"/>
  <c r="O8" i="51"/>
  <c r="I9" i="51"/>
  <c r="P9" i="51" s="1"/>
  <c r="J9" i="51" s="1"/>
  <c r="L9" i="51" s="1"/>
  <c r="N9" i="51"/>
  <c r="O9" i="51"/>
  <c r="I8" i="44"/>
  <c r="P8" i="44" s="1"/>
  <c r="J8" i="44" s="1"/>
  <c r="L8" i="44" s="1"/>
  <c r="N8" i="44"/>
  <c r="O8" i="44"/>
  <c r="Q8" i="44"/>
  <c r="I9" i="44"/>
  <c r="N9" i="44"/>
  <c r="O9" i="44"/>
  <c r="P9" i="44"/>
  <c r="J9" i="44" s="1"/>
  <c r="L9" i="44" s="1"/>
  <c r="I10" i="44"/>
  <c r="N10" i="44"/>
  <c r="O10" i="44"/>
  <c r="I11" i="44"/>
  <c r="P11" i="44" s="1"/>
  <c r="J11" i="44" s="1"/>
  <c r="L11" i="44" s="1"/>
  <c r="N11" i="44"/>
  <c r="O11" i="44"/>
  <c r="I8" i="43"/>
  <c r="N8" i="43"/>
  <c r="Q8" i="43" s="1"/>
  <c r="O8" i="43"/>
  <c r="P8" i="43"/>
  <c r="J8" i="43" s="1"/>
  <c r="L8" i="43" s="1"/>
  <c r="I10" i="41"/>
  <c r="I11" i="41"/>
  <c r="I6" i="41"/>
  <c r="I7" i="41"/>
  <c r="I8" i="41"/>
  <c r="I9" i="41"/>
  <c r="I5" i="41"/>
  <c r="I4" i="41"/>
  <c r="N8" i="41"/>
  <c r="O8" i="41"/>
  <c r="Q8" i="41"/>
  <c r="N9" i="41"/>
  <c r="O9" i="41"/>
  <c r="N10" i="41"/>
  <c r="O10" i="41"/>
  <c r="N11" i="41"/>
  <c r="O11" i="41"/>
  <c r="O7" i="56"/>
  <c r="N7" i="56"/>
  <c r="I7" i="56"/>
  <c r="O6" i="56"/>
  <c r="N6" i="56"/>
  <c r="Q6" i="56" s="1"/>
  <c r="I6" i="56"/>
  <c r="O5" i="56"/>
  <c r="N5" i="56"/>
  <c r="Q5" i="56" s="1"/>
  <c r="I5" i="56"/>
  <c r="O4" i="56"/>
  <c r="N4" i="56"/>
  <c r="I4" i="56"/>
  <c r="P4" i="56" s="1"/>
  <c r="J4" i="56" s="1"/>
  <c r="L4" i="56" s="1"/>
  <c r="Q7" i="55"/>
  <c r="I7" i="55"/>
  <c r="Q6" i="55"/>
  <c r="O6" i="55"/>
  <c r="N6" i="55"/>
  <c r="I6" i="55"/>
  <c r="P6" i="55" s="1"/>
  <c r="J6" i="55" s="1"/>
  <c r="L6" i="55" s="1"/>
  <c r="O5" i="55"/>
  <c r="N5" i="55"/>
  <c r="Q5" i="55" s="1"/>
  <c r="I5" i="55"/>
  <c r="P5" i="55" s="1"/>
  <c r="J5" i="55" s="1"/>
  <c r="L5" i="55" s="1"/>
  <c r="O4" i="55"/>
  <c r="N4" i="55"/>
  <c r="Q4" i="55" s="1"/>
  <c r="I4" i="55"/>
  <c r="P4" i="55" s="1"/>
  <c r="J4" i="55" s="1"/>
  <c r="L4" i="55" s="1"/>
  <c r="O7" i="54"/>
  <c r="N7" i="54"/>
  <c r="I7" i="54"/>
  <c r="O6" i="54"/>
  <c r="N6" i="54"/>
  <c r="I6" i="54"/>
  <c r="O5" i="54"/>
  <c r="N5" i="54"/>
  <c r="I5" i="54"/>
  <c r="P5" i="54" s="1"/>
  <c r="J5" i="54" s="1"/>
  <c r="L5" i="54" s="1"/>
  <c r="O4" i="54"/>
  <c r="N4" i="54"/>
  <c r="Q4" i="54" s="1"/>
  <c r="I4" i="54"/>
  <c r="O7" i="53"/>
  <c r="N7" i="53"/>
  <c r="I7" i="53"/>
  <c r="O6" i="53"/>
  <c r="N6" i="53"/>
  <c r="I6" i="53"/>
  <c r="O5" i="53"/>
  <c r="Q5" i="53" s="1"/>
  <c r="N5" i="53"/>
  <c r="I5" i="53"/>
  <c r="O4" i="53"/>
  <c r="N4" i="53"/>
  <c r="Q4" i="53" s="1"/>
  <c r="I4" i="53"/>
  <c r="O7" i="52"/>
  <c r="N7" i="52"/>
  <c r="I7" i="52"/>
  <c r="Q6" i="52"/>
  <c r="O6" i="52"/>
  <c r="N6" i="52"/>
  <c r="I6" i="52"/>
  <c r="P6" i="52" s="1"/>
  <c r="J6" i="52" s="1"/>
  <c r="L6" i="52" s="1"/>
  <c r="O5" i="52"/>
  <c r="N5" i="52"/>
  <c r="Q5" i="52" s="1"/>
  <c r="I5" i="52"/>
  <c r="P5" i="52" s="1"/>
  <c r="J5" i="52" s="1"/>
  <c r="L5" i="52" s="1"/>
  <c r="O4" i="52"/>
  <c r="N4" i="52"/>
  <c r="Q4" i="52" s="1"/>
  <c r="I4" i="52"/>
  <c r="P4" i="52" s="1"/>
  <c r="J4" i="52" s="1"/>
  <c r="L4" i="52" s="1"/>
  <c r="O7" i="51"/>
  <c r="N7" i="51"/>
  <c r="I7" i="51"/>
  <c r="O6" i="51"/>
  <c r="N6" i="51"/>
  <c r="Q6" i="51" s="1"/>
  <c r="I6" i="51"/>
  <c r="O5" i="51"/>
  <c r="N5" i="51"/>
  <c r="Q5" i="51" s="1"/>
  <c r="I5" i="51"/>
  <c r="O4" i="51"/>
  <c r="N4" i="51"/>
  <c r="Q4" i="51" s="1"/>
  <c r="I4" i="51"/>
  <c r="P4" i="51" s="1"/>
  <c r="J4" i="51" s="1"/>
  <c r="L4" i="51" s="1"/>
  <c r="O6" i="50"/>
  <c r="N6" i="50"/>
  <c r="I6" i="50"/>
  <c r="O5" i="50"/>
  <c r="N5" i="50"/>
  <c r="I5" i="50"/>
  <c r="O4" i="50"/>
  <c r="N4" i="50"/>
  <c r="I4" i="50"/>
  <c r="I11" i="37"/>
  <c r="N11" i="37"/>
  <c r="O11" i="37"/>
  <c r="I8" i="37"/>
  <c r="N8" i="37"/>
  <c r="O8" i="37"/>
  <c r="I9" i="37"/>
  <c r="N9" i="37"/>
  <c r="O9" i="37"/>
  <c r="I10" i="37"/>
  <c r="N10" i="37"/>
  <c r="O10" i="37"/>
  <c r="Q4" i="64" l="1"/>
  <c r="P6" i="64"/>
  <c r="J6" i="64" s="1"/>
  <c r="L6" i="64" s="1"/>
  <c r="R6" i="64" s="1"/>
  <c r="P5" i="64"/>
  <c r="J5" i="64" s="1"/>
  <c r="L5" i="64" s="1"/>
  <c r="P4" i="64"/>
  <c r="J4" i="64" s="1"/>
  <c r="L4" i="64" s="1"/>
  <c r="Q6" i="64"/>
  <c r="P6" i="63"/>
  <c r="J6" i="63" s="1"/>
  <c r="L6" i="63" s="1"/>
  <c r="R6" i="63" s="1"/>
  <c r="P4" i="63"/>
  <c r="J4" i="63" s="1"/>
  <c r="L4" i="63" s="1"/>
  <c r="P7" i="63"/>
  <c r="J7" i="63" s="1"/>
  <c r="L7" i="63" s="1"/>
  <c r="Q7" i="63"/>
  <c r="R7" i="63" s="1"/>
  <c r="R8" i="62"/>
  <c r="M8" i="62"/>
  <c r="M9" i="62"/>
  <c r="R9" i="62"/>
  <c r="Q4" i="62"/>
  <c r="R4" i="62" s="1"/>
  <c r="P5" i="62"/>
  <c r="J5" i="62" s="1"/>
  <c r="L5" i="62" s="1"/>
  <c r="R16" i="61"/>
  <c r="M16" i="61"/>
  <c r="M18" i="61"/>
  <c r="R18" i="61"/>
  <c r="M19" i="61"/>
  <c r="R19" i="61"/>
  <c r="M17" i="61"/>
  <c r="R17" i="61"/>
  <c r="R11" i="61"/>
  <c r="M11" i="61"/>
  <c r="M10" i="61"/>
  <c r="R10" i="61"/>
  <c r="R15" i="61"/>
  <c r="M15" i="61"/>
  <c r="M13" i="61"/>
  <c r="R13" i="61"/>
  <c r="M9" i="61"/>
  <c r="R9" i="61"/>
  <c r="R12" i="61"/>
  <c r="M12" i="61"/>
  <c r="M14" i="61"/>
  <c r="R14" i="61"/>
  <c r="R8" i="61"/>
  <c r="M8" i="61"/>
  <c r="Q14" i="61"/>
  <c r="Q10" i="61"/>
  <c r="P5" i="61"/>
  <c r="J5" i="61" s="1"/>
  <c r="L5" i="61" s="1"/>
  <c r="M5" i="61" s="1"/>
  <c r="P7" i="61"/>
  <c r="J7" i="61" s="1"/>
  <c r="L7" i="61" s="1"/>
  <c r="M4" i="61" s="1"/>
  <c r="P6" i="61"/>
  <c r="J6" i="61" s="1"/>
  <c r="L6" i="61" s="1"/>
  <c r="R8" i="60"/>
  <c r="M8" i="60"/>
  <c r="M10" i="60"/>
  <c r="R10" i="60"/>
  <c r="M9" i="60"/>
  <c r="R9" i="60"/>
  <c r="P5" i="60"/>
  <c r="J5" i="60" s="1"/>
  <c r="L5" i="60" s="1"/>
  <c r="Q5" i="60"/>
  <c r="Q6" i="60"/>
  <c r="P4" i="60"/>
  <c r="J4" i="60" s="1"/>
  <c r="L4" i="60" s="1"/>
  <c r="M5" i="60" s="1"/>
  <c r="P7" i="60"/>
  <c r="J7" i="60" s="1"/>
  <c r="L7" i="60" s="1"/>
  <c r="M15" i="59"/>
  <c r="R15" i="59"/>
  <c r="M13" i="59"/>
  <c r="R13" i="59"/>
  <c r="R8" i="59"/>
  <c r="M8" i="59"/>
  <c r="R12" i="59"/>
  <c r="M12" i="59"/>
  <c r="R16" i="59"/>
  <c r="M16" i="59"/>
  <c r="R10" i="59"/>
  <c r="M10" i="59"/>
  <c r="R14" i="59"/>
  <c r="M14" i="59"/>
  <c r="M11" i="59"/>
  <c r="R11" i="59"/>
  <c r="M9" i="59"/>
  <c r="R9" i="59"/>
  <c r="Q4" i="59"/>
  <c r="P6" i="59"/>
  <c r="J6" i="59" s="1"/>
  <c r="L6" i="59" s="1"/>
  <c r="R6" i="59" s="1"/>
  <c r="P7" i="59"/>
  <c r="J7" i="59" s="1"/>
  <c r="L7" i="59" s="1"/>
  <c r="P5" i="59"/>
  <c r="J5" i="59" s="1"/>
  <c r="L5" i="59" s="1"/>
  <c r="M5" i="59" s="1"/>
  <c r="P5" i="58"/>
  <c r="J5" i="58" s="1"/>
  <c r="L5" i="58" s="1"/>
  <c r="R5" i="58" s="1"/>
  <c r="P4" i="58"/>
  <c r="J4" i="58" s="1"/>
  <c r="L4" i="58" s="1"/>
  <c r="M4" i="58" s="1"/>
  <c r="Q5" i="58"/>
  <c r="Q4" i="58"/>
  <c r="P4" i="57"/>
  <c r="J4" i="57" s="1"/>
  <c r="L4" i="57" s="1"/>
  <c r="M4" i="57" s="1"/>
  <c r="Q4" i="57"/>
  <c r="Q7" i="57"/>
  <c r="M10" i="56"/>
  <c r="R10" i="56"/>
  <c r="R8" i="56"/>
  <c r="M8" i="56"/>
  <c r="M9" i="56"/>
  <c r="R9" i="56"/>
  <c r="P6" i="56"/>
  <c r="J6" i="56" s="1"/>
  <c r="L6" i="56" s="1"/>
  <c r="M5" i="56" s="1"/>
  <c r="P7" i="56"/>
  <c r="J7" i="56" s="1"/>
  <c r="L7" i="56" s="1"/>
  <c r="R7" i="56" s="1"/>
  <c r="P5" i="56"/>
  <c r="J5" i="56" s="1"/>
  <c r="L5" i="56" s="1"/>
  <c r="Q4" i="56"/>
  <c r="Q7" i="56"/>
  <c r="P7" i="55"/>
  <c r="J7" i="55" s="1"/>
  <c r="L7" i="55" s="1"/>
  <c r="M5" i="55" s="1"/>
  <c r="P8" i="55"/>
  <c r="J8" i="55" s="1"/>
  <c r="L8" i="55" s="1"/>
  <c r="R8" i="55" s="1"/>
  <c r="R9" i="55"/>
  <c r="R12" i="54"/>
  <c r="M12" i="54"/>
  <c r="M14" i="54"/>
  <c r="R14" i="54"/>
  <c r="R13" i="54"/>
  <c r="M13" i="54"/>
  <c r="M15" i="54"/>
  <c r="R15" i="54"/>
  <c r="P8" i="54"/>
  <c r="J8" i="54" s="1"/>
  <c r="L8" i="54" s="1"/>
  <c r="R8" i="54" s="1"/>
  <c r="Q7" i="54"/>
  <c r="Q10" i="54"/>
  <c r="Q5" i="54"/>
  <c r="Q6" i="54"/>
  <c r="P11" i="54"/>
  <c r="J11" i="54" s="1"/>
  <c r="L11" i="54" s="1"/>
  <c r="M11" i="54" s="1"/>
  <c r="M10" i="54"/>
  <c r="R10" i="54"/>
  <c r="M9" i="54"/>
  <c r="R9" i="54"/>
  <c r="P4" i="54"/>
  <c r="J4" i="54" s="1"/>
  <c r="L4" i="54" s="1"/>
  <c r="P7" i="54"/>
  <c r="J7" i="54" s="1"/>
  <c r="L7" i="54" s="1"/>
  <c r="R7" i="54" s="1"/>
  <c r="P6" i="53"/>
  <c r="J6" i="53" s="1"/>
  <c r="L6" i="53" s="1"/>
  <c r="P9" i="53"/>
  <c r="J9" i="53" s="1"/>
  <c r="L9" i="53" s="1"/>
  <c r="M9" i="53" s="1"/>
  <c r="R8" i="53"/>
  <c r="Q7" i="53"/>
  <c r="P5" i="53"/>
  <c r="J5" i="53" s="1"/>
  <c r="L5" i="53" s="1"/>
  <c r="R5" i="53" s="1"/>
  <c r="Q6" i="53"/>
  <c r="R6" i="53" s="1"/>
  <c r="P4" i="53"/>
  <c r="J4" i="53" s="1"/>
  <c r="L4" i="53" s="1"/>
  <c r="M8" i="53" s="1"/>
  <c r="M5" i="64"/>
  <c r="R5" i="64"/>
  <c r="M5" i="63"/>
  <c r="R5" i="63"/>
  <c r="R4" i="63"/>
  <c r="M4" i="63"/>
  <c r="M7" i="63"/>
  <c r="R6" i="62"/>
  <c r="R5" i="62"/>
  <c r="P7" i="62"/>
  <c r="J7" i="62" s="1"/>
  <c r="L7" i="62" s="1"/>
  <c r="R4" i="61"/>
  <c r="R7" i="61"/>
  <c r="R6" i="61"/>
  <c r="Q5" i="61"/>
  <c r="R5" i="61" s="1"/>
  <c r="R5" i="60"/>
  <c r="P6" i="60"/>
  <c r="J6" i="60" s="1"/>
  <c r="L6" i="60" s="1"/>
  <c r="R5" i="59"/>
  <c r="R4" i="59"/>
  <c r="R7" i="59"/>
  <c r="M7" i="59"/>
  <c r="R4" i="58"/>
  <c r="R5" i="57"/>
  <c r="M5" i="57"/>
  <c r="R6" i="57"/>
  <c r="R7" i="57"/>
  <c r="M7" i="57"/>
  <c r="Q7" i="52"/>
  <c r="P6" i="51"/>
  <c r="J6" i="51" s="1"/>
  <c r="L6" i="51" s="1"/>
  <c r="M6" i="51" s="1"/>
  <c r="Q7" i="51"/>
  <c r="P5" i="51"/>
  <c r="J5" i="51" s="1"/>
  <c r="L5" i="51" s="1"/>
  <c r="M8" i="51" s="1"/>
  <c r="Q9" i="51"/>
  <c r="R8" i="51"/>
  <c r="R9" i="51"/>
  <c r="Q6" i="50"/>
  <c r="P6" i="50"/>
  <c r="J6" i="50" s="1"/>
  <c r="L6" i="50" s="1"/>
  <c r="M6" i="50" s="1"/>
  <c r="Q4" i="50"/>
  <c r="Q5" i="50"/>
  <c r="P5" i="50"/>
  <c r="J5" i="50" s="1"/>
  <c r="L5" i="50" s="1"/>
  <c r="R5" i="50" s="1"/>
  <c r="P4" i="50"/>
  <c r="J4" i="50" s="1"/>
  <c r="L4" i="50" s="1"/>
  <c r="R4" i="50" s="1"/>
  <c r="Q10" i="44"/>
  <c r="Q9" i="44"/>
  <c r="Q11" i="44"/>
  <c r="R11" i="44" s="1"/>
  <c r="P10" i="44"/>
  <c r="J10" i="44" s="1"/>
  <c r="L10" i="44" s="1"/>
  <c r="R8" i="44"/>
  <c r="R9" i="44"/>
  <c r="R8" i="43"/>
  <c r="P9" i="41"/>
  <c r="J9" i="41" s="1"/>
  <c r="L9" i="41" s="1"/>
  <c r="P11" i="41"/>
  <c r="J11" i="41" s="1"/>
  <c r="L11" i="41" s="1"/>
  <c r="R11" i="41" s="1"/>
  <c r="P8" i="41"/>
  <c r="J8" i="41" s="1"/>
  <c r="L8" i="41" s="1"/>
  <c r="R8" i="41" s="1"/>
  <c r="Q11" i="41"/>
  <c r="P10" i="41"/>
  <c r="J10" i="41" s="1"/>
  <c r="L10" i="41" s="1"/>
  <c r="Q9" i="41"/>
  <c r="R9" i="41" s="1"/>
  <c r="Q10" i="41"/>
  <c r="R4" i="56"/>
  <c r="R5" i="56"/>
  <c r="R6" i="56"/>
  <c r="M6" i="56"/>
  <c r="R6" i="55"/>
  <c r="R5" i="55"/>
  <c r="R4" i="55"/>
  <c r="R5" i="54"/>
  <c r="R4" i="54"/>
  <c r="P6" i="54"/>
  <c r="J6" i="54" s="1"/>
  <c r="L6" i="54" s="1"/>
  <c r="R4" i="53"/>
  <c r="P7" i="53"/>
  <c r="J7" i="53" s="1"/>
  <c r="L7" i="53" s="1"/>
  <c r="R5" i="52"/>
  <c r="R4" i="52"/>
  <c r="R6" i="52"/>
  <c r="P7" i="52"/>
  <c r="J7" i="52" s="1"/>
  <c r="L7" i="52" s="1"/>
  <c r="M5" i="52" s="1"/>
  <c r="R4" i="51"/>
  <c r="R6" i="51"/>
  <c r="R5" i="51"/>
  <c r="P7" i="51"/>
  <c r="J7" i="51" s="1"/>
  <c r="L7" i="51" s="1"/>
  <c r="M4" i="50"/>
  <c r="M5" i="50"/>
  <c r="P11" i="37"/>
  <c r="J11" i="37" s="1"/>
  <c r="L11" i="37" s="1"/>
  <c r="Q9" i="37"/>
  <c r="P8" i="37"/>
  <c r="J8" i="37" s="1"/>
  <c r="L8" i="37" s="1"/>
  <c r="P9" i="37"/>
  <c r="J9" i="37" s="1"/>
  <c r="L9" i="37" s="1"/>
  <c r="P10" i="37"/>
  <c r="J10" i="37" s="1"/>
  <c r="L10" i="37" s="1"/>
  <c r="Q11" i="37"/>
  <c r="R11" i="37" s="1"/>
  <c r="Q10" i="37"/>
  <c r="Q8" i="37"/>
  <c r="I8" i="35"/>
  <c r="N8" i="35"/>
  <c r="Q8" i="35" s="1"/>
  <c r="O8" i="35"/>
  <c r="I9" i="35"/>
  <c r="P9" i="35" s="1"/>
  <c r="J9" i="35" s="1"/>
  <c r="L9" i="35" s="1"/>
  <c r="N9" i="35"/>
  <c r="O9" i="35"/>
  <c r="Q9" i="35" s="1"/>
  <c r="I10" i="35"/>
  <c r="P10" i="35" s="1"/>
  <c r="J10" i="35" s="1"/>
  <c r="L10" i="35" s="1"/>
  <c r="N10" i="35"/>
  <c r="O10" i="35"/>
  <c r="I11" i="35"/>
  <c r="N11" i="35"/>
  <c r="Q11" i="35" s="1"/>
  <c r="O11" i="35"/>
  <c r="I12" i="35"/>
  <c r="P12" i="35" s="1"/>
  <c r="J12" i="35" s="1"/>
  <c r="L12" i="35" s="1"/>
  <c r="N12" i="35"/>
  <c r="O12" i="35"/>
  <c r="Q12" i="35" s="1"/>
  <c r="I8" i="33"/>
  <c r="N8" i="33"/>
  <c r="O8" i="33"/>
  <c r="I8" i="32"/>
  <c r="N8" i="32"/>
  <c r="O8" i="32"/>
  <c r="Q8" i="32"/>
  <c r="I9" i="32"/>
  <c r="P9" i="32" s="1"/>
  <c r="J9" i="32" s="1"/>
  <c r="L9" i="32" s="1"/>
  <c r="N9" i="32"/>
  <c r="O9" i="32"/>
  <c r="I10" i="32"/>
  <c r="N10" i="32"/>
  <c r="O10" i="32"/>
  <c r="I11" i="32"/>
  <c r="N11" i="32"/>
  <c r="O11" i="32"/>
  <c r="I12" i="32"/>
  <c r="N12" i="32"/>
  <c r="Q12" i="32" s="1"/>
  <c r="O12" i="32"/>
  <c r="I13" i="32"/>
  <c r="N13" i="32"/>
  <c r="Q13" i="32" s="1"/>
  <c r="O13" i="32"/>
  <c r="I14" i="32"/>
  <c r="N14" i="32"/>
  <c r="O14" i="32"/>
  <c r="P14" i="32" s="1"/>
  <c r="J14" i="32" s="1"/>
  <c r="L14" i="32" s="1"/>
  <c r="I15" i="32"/>
  <c r="N15" i="32"/>
  <c r="O15" i="32"/>
  <c r="I16" i="32"/>
  <c r="N16" i="32"/>
  <c r="O16" i="32"/>
  <c r="I8" i="31"/>
  <c r="N8" i="31"/>
  <c r="O8" i="31"/>
  <c r="I9" i="31"/>
  <c r="P9" i="31" s="1"/>
  <c r="J9" i="31" s="1"/>
  <c r="L9" i="31" s="1"/>
  <c r="N9" i="31"/>
  <c r="O9" i="31"/>
  <c r="I10" i="31"/>
  <c r="P10" i="31" s="1"/>
  <c r="J10" i="31" s="1"/>
  <c r="L10" i="31" s="1"/>
  <c r="N10" i="31"/>
  <c r="Q10" i="31" s="1"/>
  <c r="O10" i="31"/>
  <c r="I11" i="31"/>
  <c r="N11" i="31"/>
  <c r="Q11" i="31" s="1"/>
  <c r="O11" i="31"/>
  <c r="I12" i="31"/>
  <c r="N12" i="31"/>
  <c r="Q12" i="31" s="1"/>
  <c r="O12" i="31"/>
  <c r="I13" i="31"/>
  <c r="N13" i="31"/>
  <c r="Q13" i="31" s="1"/>
  <c r="O13" i="31"/>
  <c r="I14" i="31"/>
  <c r="N14" i="31"/>
  <c r="P14" i="31" s="1"/>
  <c r="J14" i="31" s="1"/>
  <c r="L14" i="31" s="1"/>
  <c r="O14" i="31"/>
  <c r="I8" i="29"/>
  <c r="N8" i="29"/>
  <c r="O8" i="29"/>
  <c r="Q8" i="29" s="1"/>
  <c r="I9" i="29"/>
  <c r="N9" i="29"/>
  <c r="O9" i="29"/>
  <c r="Q9" i="29" s="1"/>
  <c r="I10" i="29"/>
  <c r="N10" i="29"/>
  <c r="O10" i="29"/>
  <c r="R4" i="64" l="1"/>
  <c r="M4" i="64"/>
  <c r="M6" i="64"/>
  <c r="M6" i="63"/>
  <c r="M6" i="61"/>
  <c r="M7" i="61"/>
  <c r="R4" i="60"/>
  <c r="M7" i="60"/>
  <c r="R7" i="60"/>
  <c r="M4" i="59"/>
  <c r="M6" i="59"/>
  <c r="M5" i="58"/>
  <c r="R4" i="57"/>
  <c r="M6" i="57"/>
  <c r="M4" i="56"/>
  <c r="M7" i="56"/>
  <c r="M7" i="55"/>
  <c r="M4" i="55"/>
  <c r="M9" i="55"/>
  <c r="M6" i="55"/>
  <c r="R7" i="55"/>
  <c r="M8" i="55"/>
  <c r="R11" i="54"/>
  <c r="M8" i="54"/>
  <c r="M5" i="54"/>
  <c r="M7" i="54"/>
  <c r="R9" i="53"/>
  <c r="R7" i="62"/>
  <c r="M7" i="62"/>
  <c r="M5" i="62"/>
  <c r="M6" i="62"/>
  <c r="M4" i="62"/>
  <c r="R6" i="60"/>
  <c r="M6" i="60"/>
  <c r="M4" i="60"/>
  <c r="M5" i="51"/>
  <c r="M4" i="51"/>
  <c r="M9" i="51"/>
  <c r="R6" i="50"/>
  <c r="R10" i="44"/>
  <c r="R10" i="41"/>
  <c r="R6" i="54"/>
  <c r="M6" i="54"/>
  <c r="M4" i="54"/>
  <c r="R7" i="53"/>
  <c r="M7" i="53"/>
  <c r="M4" i="53"/>
  <c r="M6" i="53"/>
  <c r="M5" i="53"/>
  <c r="R7" i="52"/>
  <c r="M7" i="52"/>
  <c r="M4" i="52"/>
  <c r="M6" i="52"/>
  <c r="R7" i="51"/>
  <c r="M7" i="51"/>
  <c r="R9" i="37"/>
  <c r="R10" i="37"/>
  <c r="R8" i="37"/>
  <c r="P8" i="35"/>
  <c r="J8" i="35" s="1"/>
  <c r="L8" i="35" s="1"/>
  <c r="R8" i="35" s="1"/>
  <c r="Q10" i="35"/>
  <c r="R10" i="35" s="1"/>
  <c r="P11" i="35"/>
  <c r="J11" i="35" s="1"/>
  <c r="L11" i="35" s="1"/>
  <c r="R11" i="35"/>
  <c r="R9" i="35"/>
  <c r="R12" i="35"/>
  <c r="P8" i="33"/>
  <c r="J8" i="33" s="1"/>
  <c r="L8" i="33" s="1"/>
  <c r="Q8" i="33"/>
  <c r="P13" i="32"/>
  <c r="J13" i="32" s="1"/>
  <c r="L13" i="32" s="1"/>
  <c r="R13" i="32" s="1"/>
  <c r="P12" i="32"/>
  <c r="J12" i="32" s="1"/>
  <c r="L12" i="32" s="1"/>
  <c r="P10" i="32"/>
  <c r="J10" i="32" s="1"/>
  <c r="L10" i="32" s="1"/>
  <c r="Q16" i="32"/>
  <c r="P15" i="32"/>
  <c r="J15" i="32" s="1"/>
  <c r="L15" i="32" s="1"/>
  <c r="Q9" i="32"/>
  <c r="P16" i="32"/>
  <c r="J16" i="32" s="1"/>
  <c r="L16" i="32" s="1"/>
  <c r="Q11" i="32"/>
  <c r="P8" i="32"/>
  <c r="J8" i="32" s="1"/>
  <c r="L8" i="32" s="1"/>
  <c r="Q14" i="32"/>
  <c r="Q15" i="32"/>
  <c r="P11" i="32"/>
  <c r="J11" i="32" s="1"/>
  <c r="L11" i="32" s="1"/>
  <c r="R11" i="32" s="1"/>
  <c r="R8" i="32"/>
  <c r="R12" i="32"/>
  <c r="R9" i="32"/>
  <c r="R16" i="32"/>
  <c r="R14" i="32"/>
  <c r="Q10" i="32"/>
  <c r="R10" i="32" s="1"/>
  <c r="Q14" i="31"/>
  <c r="R14" i="31" s="1"/>
  <c r="P13" i="31"/>
  <c r="J13" i="31" s="1"/>
  <c r="L13" i="31" s="1"/>
  <c r="P11" i="31"/>
  <c r="J11" i="31" s="1"/>
  <c r="L11" i="31" s="1"/>
  <c r="P8" i="31"/>
  <c r="J8" i="31" s="1"/>
  <c r="L8" i="31" s="1"/>
  <c r="P12" i="31"/>
  <c r="J12" i="31" s="1"/>
  <c r="L12" i="31" s="1"/>
  <c r="R12" i="31" s="1"/>
  <c r="Q9" i="31"/>
  <c r="R9" i="31" s="1"/>
  <c r="R13" i="31"/>
  <c r="R11" i="31"/>
  <c r="R10" i="31"/>
  <c r="Q8" i="31"/>
  <c r="R8" i="31" s="1"/>
  <c r="P9" i="29"/>
  <c r="J9" i="29" s="1"/>
  <c r="L9" i="29" s="1"/>
  <c r="P8" i="29"/>
  <c r="J8" i="29" s="1"/>
  <c r="L8" i="29" s="1"/>
  <c r="P10" i="29"/>
  <c r="J10" i="29" s="1"/>
  <c r="L10" i="29" s="1"/>
  <c r="Q10" i="29"/>
  <c r="R9" i="29"/>
  <c r="R8" i="29"/>
  <c r="I8" i="23"/>
  <c r="P8" i="23" s="1"/>
  <c r="J8" i="23" s="1"/>
  <c r="L8" i="23" s="1"/>
  <c r="N8" i="23"/>
  <c r="Q8" i="23" s="1"/>
  <c r="O8" i="23"/>
  <c r="I9" i="23"/>
  <c r="P9" i="23" s="1"/>
  <c r="J9" i="23" s="1"/>
  <c r="L9" i="23" s="1"/>
  <c r="N9" i="23"/>
  <c r="Q9" i="23" s="1"/>
  <c r="O9" i="23"/>
  <c r="R8" i="33" l="1"/>
  <c r="R15" i="32"/>
  <c r="R10" i="29"/>
  <c r="M8" i="23"/>
  <c r="R8" i="23"/>
  <c r="M9" i="23"/>
  <c r="R9" i="23"/>
  <c r="Q5" i="45"/>
  <c r="O5" i="45"/>
  <c r="N5" i="45"/>
  <c r="I5" i="45"/>
  <c r="O4" i="45"/>
  <c r="N4" i="45"/>
  <c r="I4" i="45"/>
  <c r="O7" i="44"/>
  <c r="Q7" i="44" s="1"/>
  <c r="N7" i="44"/>
  <c r="I7" i="44"/>
  <c r="O6" i="44"/>
  <c r="P6" i="44" s="1"/>
  <c r="J6" i="44" s="1"/>
  <c r="L6" i="44" s="1"/>
  <c r="N6" i="44"/>
  <c r="I6" i="44"/>
  <c r="O5" i="44"/>
  <c r="P5" i="44" s="1"/>
  <c r="J5" i="44" s="1"/>
  <c r="L5" i="44" s="1"/>
  <c r="N5" i="44"/>
  <c r="I5" i="44"/>
  <c r="O4" i="44"/>
  <c r="N4" i="44"/>
  <c r="Q4" i="44" s="1"/>
  <c r="I4" i="44"/>
  <c r="O7" i="43"/>
  <c r="Q7" i="43" s="1"/>
  <c r="N7" i="43"/>
  <c r="I7" i="43"/>
  <c r="O6" i="43"/>
  <c r="P6" i="43" s="1"/>
  <c r="J6" i="43" s="1"/>
  <c r="L6" i="43" s="1"/>
  <c r="N6" i="43"/>
  <c r="I6" i="43"/>
  <c r="O5" i="43"/>
  <c r="P5" i="43" s="1"/>
  <c r="J5" i="43" s="1"/>
  <c r="L5" i="43" s="1"/>
  <c r="N5" i="43"/>
  <c r="I5" i="43"/>
  <c r="O4" i="43"/>
  <c r="N4" i="43"/>
  <c r="Q4" i="43" s="1"/>
  <c r="I4" i="43"/>
  <c r="O5" i="42"/>
  <c r="N5" i="42"/>
  <c r="I5" i="42"/>
  <c r="O4" i="42"/>
  <c r="N4" i="42"/>
  <c r="Q4" i="42" s="1"/>
  <c r="I4" i="42"/>
  <c r="O7" i="41"/>
  <c r="Q7" i="41" s="1"/>
  <c r="N7" i="41"/>
  <c r="O6" i="41"/>
  <c r="N6" i="41"/>
  <c r="Q6" i="41" s="1"/>
  <c r="O5" i="41"/>
  <c r="N5" i="41"/>
  <c r="Q5" i="41" s="1"/>
  <c r="O4" i="41"/>
  <c r="N4" i="41"/>
  <c r="O5" i="40"/>
  <c r="N5" i="40"/>
  <c r="Q5" i="40" s="1"/>
  <c r="I5" i="40"/>
  <c r="O4" i="40"/>
  <c r="N4" i="40"/>
  <c r="I4" i="40"/>
  <c r="Q5" i="39"/>
  <c r="O5" i="39"/>
  <c r="N5" i="39"/>
  <c r="I5" i="39"/>
  <c r="O4" i="39"/>
  <c r="N4" i="39"/>
  <c r="I4" i="39"/>
  <c r="O6" i="38"/>
  <c r="N6" i="38"/>
  <c r="Q6" i="38" s="1"/>
  <c r="I6" i="38"/>
  <c r="O5" i="38"/>
  <c r="N5" i="38"/>
  <c r="Q5" i="38" s="1"/>
  <c r="I5" i="38"/>
  <c r="O4" i="38"/>
  <c r="N4" i="38"/>
  <c r="I4" i="38"/>
  <c r="O7" i="37"/>
  <c r="N7" i="37"/>
  <c r="I7" i="37"/>
  <c r="O6" i="37"/>
  <c r="N6" i="37"/>
  <c r="I6" i="37"/>
  <c r="O5" i="37"/>
  <c r="N5" i="37"/>
  <c r="I5" i="37"/>
  <c r="O4" i="37"/>
  <c r="N4" i="37"/>
  <c r="Q4" i="37" s="1"/>
  <c r="I4" i="37"/>
  <c r="O6" i="36"/>
  <c r="N6" i="36"/>
  <c r="I6" i="36"/>
  <c r="O5" i="36"/>
  <c r="N5" i="36"/>
  <c r="I5" i="36"/>
  <c r="O4" i="36"/>
  <c r="N4" i="36"/>
  <c r="I4" i="36"/>
  <c r="O7" i="35"/>
  <c r="N7" i="35"/>
  <c r="I7" i="35"/>
  <c r="P7" i="35" s="1"/>
  <c r="J7" i="35" s="1"/>
  <c r="L7" i="35" s="1"/>
  <c r="O6" i="35"/>
  <c r="N6" i="35"/>
  <c r="Q6" i="35" s="1"/>
  <c r="I6" i="35"/>
  <c r="P6" i="35" s="1"/>
  <c r="J6" i="35" s="1"/>
  <c r="L6" i="35" s="1"/>
  <c r="O5" i="35"/>
  <c r="P5" i="35" s="1"/>
  <c r="J5" i="35" s="1"/>
  <c r="L5" i="35" s="1"/>
  <c r="N5" i="35"/>
  <c r="I5" i="35"/>
  <c r="O4" i="35"/>
  <c r="N4" i="35"/>
  <c r="Q4" i="35" s="1"/>
  <c r="I4" i="35"/>
  <c r="O5" i="34"/>
  <c r="N5" i="34"/>
  <c r="I5" i="34"/>
  <c r="O4" i="34"/>
  <c r="N4" i="34"/>
  <c r="Q4" i="34" s="1"/>
  <c r="I4" i="34"/>
  <c r="O7" i="33"/>
  <c r="N7" i="33"/>
  <c r="I7" i="33"/>
  <c r="O6" i="33"/>
  <c r="N6" i="33"/>
  <c r="Q6" i="33" s="1"/>
  <c r="I6" i="33"/>
  <c r="O5" i="33"/>
  <c r="N5" i="33"/>
  <c r="I5" i="33"/>
  <c r="O4" i="33"/>
  <c r="N4" i="33"/>
  <c r="I4" i="33"/>
  <c r="O7" i="32"/>
  <c r="N7" i="32"/>
  <c r="I7" i="32"/>
  <c r="O6" i="32"/>
  <c r="N6" i="32"/>
  <c r="Q6" i="32" s="1"/>
  <c r="I6" i="32"/>
  <c r="O5" i="32"/>
  <c r="N5" i="32"/>
  <c r="I5" i="32"/>
  <c r="P5" i="32" s="1"/>
  <c r="J5" i="32" s="1"/>
  <c r="L5" i="32" s="1"/>
  <c r="O4" i="32"/>
  <c r="N4" i="32"/>
  <c r="I4" i="32"/>
  <c r="P4" i="32" s="1"/>
  <c r="J4" i="32" s="1"/>
  <c r="L4" i="32" s="1"/>
  <c r="O7" i="31"/>
  <c r="N7" i="31"/>
  <c r="Q7" i="31" s="1"/>
  <c r="I7" i="31"/>
  <c r="P7" i="31" s="1"/>
  <c r="J7" i="31" s="1"/>
  <c r="L7" i="31" s="1"/>
  <c r="O6" i="31"/>
  <c r="N6" i="31"/>
  <c r="I6" i="31"/>
  <c r="O5" i="31"/>
  <c r="N5" i="31"/>
  <c r="I5" i="31"/>
  <c r="O4" i="31"/>
  <c r="N4" i="31"/>
  <c r="I4" i="31"/>
  <c r="O5" i="30"/>
  <c r="N5" i="30"/>
  <c r="Q5" i="30" s="1"/>
  <c r="I5" i="30"/>
  <c r="O4" i="30"/>
  <c r="N4" i="30"/>
  <c r="I4" i="30"/>
  <c r="O7" i="29"/>
  <c r="N7" i="29"/>
  <c r="I7" i="29"/>
  <c r="O6" i="29"/>
  <c r="N6" i="29"/>
  <c r="Q6" i="29" s="1"/>
  <c r="I6" i="29"/>
  <c r="O5" i="29"/>
  <c r="N5" i="29"/>
  <c r="I5" i="29"/>
  <c r="O4" i="29"/>
  <c r="N4" i="29"/>
  <c r="I4" i="29"/>
  <c r="O5" i="28"/>
  <c r="N5" i="28"/>
  <c r="I5" i="28"/>
  <c r="O4" i="28"/>
  <c r="N4" i="28"/>
  <c r="I4" i="28"/>
  <c r="O6" i="27"/>
  <c r="N6" i="27"/>
  <c r="I6" i="27"/>
  <c r="O5" i="27"/>
  <c r="N5" i="27"/>
  <c r="Q5" i="27" s="1"/>
  <c r="I5" i="27"/>
  <c r="P5" i="27" s="1"/>
  <c r="J5" i="27" s="1"/>
  <c r="L5" i="27" s="1"/>
  <c r="O4" i="27"/>
  <c r="N4" i="27"/>
  <c r="I4" i="27"/>
  <c r="O7" i="26"/>
  <c r="N7" i="26"/>
  <c r="Q7" i="26" s="1"/>
  <c r="I7" i="26"/>
  <c r="O6" i="26"/>
  <c r="N6" i="26"/>
  <c r="I6" i="26"/>
  <c r="O5" i="26"/>
  <c r="N5" i="26"/>
  <c r="I5" i="26"/>
  <c r="O4" i="26"/>
  <c r="N4" i="26"/>
  <c r="Q4" i="26" s="1"/>
  <c r="I4" i="26"/>
  <c r="P4" i="26" s="1"/>
  <c r="J4" i="26" s="1"/>
  <c r="L4" i="26" s="1"/>
  <c r="O5" i="25"/>
  <c r="Q5" i="25" s="1"/>
  <c r="N5" i="25"/>
  <c r="I5" i="25"/>
  <c r="O4" i="25"/>
  <c r="N4" i="25"/>
  <c r="I4" i="25"/>
  <c r="P4" i="45" l="1"/>
  <c r="J4" i="45" s="1"/>
  <c r="L4" i="45" s="1"/>
  <c r="Q4" i="45"/>
  <c r="P5" i="45"/>
  <c r="J5" i="45" s="1"/>
  <c r="L5" i="45" s="1"/>
  <c r="R5" i="45" s="1"/>
  <c r="Q5" i="44"/>
  <c r="R5" i="44" s="1"/>
  <c r="P7" i="44"/>
  <c r="J7" i="44" s="1"/>
  <c r="L7" i="44" s="1"/>
  <c r="M5" i="44" s="1"/>
  <c r="P4" i="44"/>
  <c r="J4" i="44" s="1"/>
  <c r="L4" i="44" s="1"/>
  <c r="Q6" i="44"/>
  <c r="R6" i="44" s="1"/>
  <c r="P7" i="43"/>
  <c r="J7" i="43" s="1"/>
  <c r="L7" i="43" s="1"/>
  <c r="Q5" i="43"/>
  <c r="P4" i="43"/>
  <c r="J4" i="43" s="1"/>
  <c r="L4" i="43" s="1"/>
  <c r="M8" i="43" s="1"/>
  <c r="Q6" i="43"/>
  <c r="R6" i="43" s="1"/>
  <c r="Q5" i="42"/>
  <c r="P5" i="42"/>
  <c r="J5" i="42" s="1"/>
  <c r="L5" i="42" s="1"/>
  <c r="R5" i="42" s="1"/>
  <c r="P5" i="41"/>
  <c r="J5" i="41" s="1"/>
  <c r="L5" i="41" s="1"/>
  <c r="R5" i="41" s="1"/>
  <c r="P6" i="41"/>
  <c r="J6" i="41" s="1"/>
  <c r="L6" i="41" s="1"/>
  <c r="R6" i="41" s="1"/>
  <c r="Q4" i="41"/>
  <c r="Q4" i="40"/>
  <c r="P5" i="40"/>
  <c r="J5" i="40" s="1"/>
  <c r="L5" i="40" s="1"/>
  <c r="R5" i="40" s="1"/>
  <c r="P5" i="39"/>
  <c r="J5" i="39" s="1"/>
  <c r="L5" i="39" s="1"/>
  <c r="Q4" i="39"/>
  <c r="R5" i="39"/>
  <c r="Q4" i="38"/>
  <c r="P5" i="38"/>
  <c r="J5" i="38" s="1"/>
  <c r="L5" i="38" s="1"/>
  <c r="R5" i="38" s="1"/>
  <c r="P6" i="38"/>
  <c r="J6" i="38" s="1"/>
  <c r="L6" i="38" s="1"/>
  <c r="Q7" i="37"/>
  <c r="Q5" i="37"/>
  <c r="P5" i="37"/>
  <c r="J5" i="37" s="1"/>
  <c r="L5" i="37" s="1"/>
  <c r="P6" i="37"/>
  <c r="J6" i="37" s="1"/>
  <c r="L6" i="37" s="1"/>
  <c r="Q6" i="37"/>
  <c r="Q6" i="36"/>
  <c r="P5" i="36"/>
  <c r="J5" i="36" s="1"/>
  <c r="L5" i="36" s="1"/>
  <c r="P6" i="36"/>
  <c r="J6" i="36" s="1"/>
  <c r="L6" i="36" s="1"/>
  <c r="Q4" i="36"/>
  <c r="P4" i="36"/>
  <c r="J4" i="36" s="1"/>
  <c r="L4" i="36" s="1"/>
  <c r="R4" i="36" s="1"/>
  <c r="Q7" i="35"/>
  <c r="P4" i="35"/>
  <c r="J4" i="35" s="1"/>
  <c r="L4" i="35" s="1"/>
  <c r="P4" i="34"/>
  <c r="J4" i="34" s="1"/>
  <c r="L4" i="34" s="1"/>
  <c r="P5" i="34"/>
  <c r="J5" i="34" s="1"/>
  <c r="L5" i="34" s="1"/>
  <c r="M5" i="34" s="1"/>
  <c r="P4" i="33"/>
  <c r="J4" i="33" s="1"/>
  <c r="L4" i="33" s="1"/>
  <c r="P6" i="33"/>
  <c r="J6" i="33" s="1"/>
  <c r="L6" i="33" s="1"/>
  <c r="Q7" i="33"/>
  <c r="R7" i="33" s="1"/>
  <c r="P5" i="33"/>
  <c r="J5" i="33" s="1"/>
  <c r="L5" i="33" s="1"/>
  <c r="Q5" i="33"/>
  <c r="P7" i="33"/>
  <c r="J7" i="33" s="1"/>
  <c r="L7" i="33" s="1"/>
  <c r="Q4" i="33"/>
  <c r="M16" i="32"/>
  <c r="Q4" i="32"/>
  <c r="R4" i="32" s="1"/>
  <c r="P7" i="32"/>
  <c r="J7" i="32" s="1"/>
  <c r="L7" i="32" s="1"/>
  <c r="P6" i="32"/>
  <c r="J6" i="32" s="1"/>
  <c r="L6" i="32" s="1"/>
  <c r="M10" i="32" s="1"/>
  <c r="Q7" i="32"/>
  <c r="R7" i="32" s="1"/>
  <c r="Q5" i="32"/>
  <c r="R5" i="32" s="1"/>
  <c r="M8" i="32"/>
  <c r="M15" i="32"/>
  <c r="M9" i="32"/>
  <c r="M12" i="32"/>
  <c r="M13" i="32"/>
  <c r="M11" i="32"/>
  <c r="Q4" i="31"/>
  <c r="Q6" i="31"/>
  <c r="P4" i="31"/>
  <c r="J4" i="31" s="1"/>
  <c r="L4" i="31" s="1"/>
  <c r="P5" i="31"/>
  <c r="J5" i="31" s="1"/>
  <c r="L5" i="31" s="1"/>
  <c r="M8" i="31" s="1"/>
  <c r="Q5" i="31"/>
  <c r="P6" i="31"/>
  <c r="J6" i="31" s="1"/>
  <c r="L6" i="31" s="1"/>
  <c r="Q4" i="30"/>
  <c r="P5" i="30"/>
  <c r="J5" i="30" s="1"/>
  <c r="L5" i="30" s="1"/>
  <c r="P7" i="29"/>
  <c r="J7" i="29" s="1"/>
  <c r="L7" i="29" s="1"/>
  <c r="Q4" i="29"/>
  <c r="Q7" i="29"/>
  <c r="R7" i="29" s="1"/>
  <c r="Q5" i="29"/>
  <c r="R5" i="29" s="1"/>
  <c r="P6" i="29"/>
  <c r="J6" i="29" s="1"/>
  <c r="L6" i="29" s="1"/>
  <c r="P5" i="29"/>
  <c r="J5" i="29" s="1"/>
  <c r="L5" i="29" s="1"/>
  <c r="Q4" i="28"/>
  <c r="P5" i="28"/>
  <c r="J5" i="28" s="1"/>
  <c r="L5" i="28" s="1"/>
  <c r="Q5" i="28"/>
  <c r="P6" i="27"/>
  <c r="J6" i="27" s="1"/>
  <c r="L6" i="27" s="1"/>
  <c r="Q6" i="27"/>
  <c r="R6" i="27" s="1"/>
  <c r="Q4" i="27"/>
  <c r="P4" i="27"/>
  <c r="J4" i="27" s="1"/>
  <c r="L4" i="27" s="1"/>
  <c r="M5" i="27" s="1"/>
  <c r="Q6" i="26"/>
  <c r="P6" i="26"/>
  <c r="J6" i="26" s="1"/>
  <c r="L6" i="26" s="1"/>
  <c r="P7" i="26"/>
  <c r="J7" i="26" s="1"/>
  <c r="L7" i="26" s="1"/>
  <c r="R7" i="26" s="1"/>
  <c r="P5" i="26"/>
  <c r="J5" i="26" s="1"/>
  <c r="L5" i="26" s="1"/>
  <c r="Q5" i="26"/>
  <c r="Q4" i="25"/>
  <c r="P4" i="25"/>
  <c r="J4" i="25" s="1"/>
  <c r="L4" i="25" s="1"/>
  <c r="M4" i="25" s="1"/>
  <c r="P5" i="25"/>
  <c r="J5" i="25" s="1"/>
  <c r="L5" i="25" s="1"/>
  <c r="R7" i="35"/>
  <c r="M7" i="35"/>
  <c r="M6" i="35"/>
  <c r="R6" i="35"/>
  <c r="R5" i="35"/>
  <c r="M5" i="35"/>
  <c r="R4" i="34"/>
  <c r="M4" i="35"/>
  <c r="R6" i="38"/>
  <c r="R4" i="44"/>
  <c r="Q5" i="34"/>
  <c r="R5" i="34" s="1"/>
  <c r="Q5" i="35"/>
  <c r="Q5" i="36"/>
  <c r="R5" i="36" s="1"/>
  <c r="P7" i="37"/>
  <c r="J7" i="37" s="1"/>
  <c r="L7" i="37" s="1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M5" i="42" s="1"/>
  <c r="R7" i="43"/>
  <c r="M7" i="43"/>
  <c r="M4" i="45"/>
  <c r="R4" i="45"/>
  <c r="P4" i="37"/>
  <c r="J4" i="37" s="1"/>
  <c r="L4" i="37" s="1"/>
  <c r="P4" i="39"/>
  <c r="J4" i="39" s="1"/>
  <c r="L4" i="39" s="1"/>
  <c r="P4" i="41"/>
  <c r="J4" i="41" s="1"/>
  <c r="L4" i="41" s="1"/>
  <c r="R5" i="43"/>
  <c r="M5" i="43"/>
  <c r="M5" i="45"/>
  <c r="M4" i="32"/>
  <c r="R6" i="32"/>
  <c r="R4" i="31"/>
  <c r="R6" i="31"/>
  <c r="M5" i="32"/>
  <c r="M7" i="32"/>
  <c r="R6" i="29"/>
  <c r="R5" i="30"/>
  <c r="R7" i="31"/>
  <c r="P4" i="28"/>
  <c r="J4" i="28" s="1"/>
  <c r="L4" i="28" s="1"/>
  <c r="P4" i="30"/>
  <c r="J4" i="30" s="1"/>
  <c r="L4" i="30" s="1"/>
  <c r="P4" i="29"/>
  <c r="J4" i="29" s="1"/>
  <c r="L4" i="29" s="1"/>
  <c r="M6" i="29" s="1"/>
  <c r="R5" i="27"/>
  <c r="M7" i="26"/>
  <c r="R5" i="25"/>
  <c r="R4" i="26"/>
  <c r="O7" i="24"/>
  <c r="Q7" i="24" s="1"/>
  <c r="N7" i="24"/>
  <c r="I7" i="24"/>
  <c r="O6" i="24"/>
  <c r="N6" i="24"/>
  <c r="Q6" i="24" s="1"/>
  <c r="I6" i="24"/>
  <c r="O5" i="24"/>
  <c r="N5" i="24"/>
  <c r="I5" i="24"/>
  <c r="O4" i="24"/>
  <c r="N4" i="24"/>
  <c r="Q4" i="24" s="1"/>
  <c r="I4" i="24"/>
  <c r="O7" i="23"/>
  <c r="N7" i="23"/>
  <c r="Q7" i="23" s="1"/>
  <c r="I7" i="23"/>
  <c r="O6" i="23"/>
  <c r="N6" i="23"/>
  <c r="I6" i="23"/>
  <c r="O5" i="23"/>
  <c r="N5" i="23"/>
  <c r="I5" i="23"/>
  <c r="O4" i="23"/>
  <c r="N4" i="23"/>
  <c r="I4" i="23"/>
  <c r="M6" i="44" l="1"/>
  <c r="M7" i="44"/>
  <c r="M4" i="44"/>
  <c r="R7" i="44"/>
  <c r="M11" i="44"/>
  <c r="M9" i="44"/>
  <c r="M8" i="44"/>
  <c r="M10" i="44"/>
  <c r="R4" i="43"/>
  <c r="M6" i="43"/>
  <c r="M4" i="43"/>
  <c r="M8" i="41"/>
  <c r="M11" i="41"/>
  <c r="M10" i="41"/>
  <c r="M9" i="41"/>
  <c r="M5" i="40"/>
  <c r="M5" i="38"/>
  <c r="R5" i="37"/>
  <c r="R6" i="37"/>
  <c r="M8" i="37"/>
  <c r="M9" i="37"/>
  <c r="M10" i="37"/>
  <c r="M11" i="37"/>
  <c r="R6" i="36"/>
  <c r="M10" i="35"/>
  <c r="M12" i="35"/>
  <c r="M11" i="35"/>
  <c r="M8" i="35"/>
  <c r="M9" i="35"/>
  <c r="R4" i="35"/>
  <c r="M4" i="34"/>
  <c r="M6" i="33"/>
  <c r="M4" i="33"/>
  <c r="R6" i="33"/>
  <c r="R4" i="33"/>
  <c r="M5" i="33"/>
  <c r="R5" i="33"/>
  <c r="M8" i="33"/>
  <c r="M7" i="33"/>
  <c r="M6" i="32"/>
  <c r="M14" i="32"/>
  <c r="M9" i="31"/>
  <c r="R5" i="31"/>
  <c r="M10" i="31"/>
  <c r="M11" i="31"/>
  <c r="M5" i="31"/>
  <c r="M13" i="31"/>
  <c r="M4" i="31"/>
  <c r="M14" i="31"/>
  <c r="M7" i="31"/>
  <c r="M6" i="31"/>
  <c r="M12" i="31"/>
  <c r="M9" i="29"/>
  <c r="M10" i="29"/>
  <c r="M8" i="29"/>
  <c r="R5" i="28"/>
  <c r="M4" i="27"/>
  <c r="M6" i="27"/>
  <c r="R4" i="27"/>
  <c r="M6" i="26"/>
  <c r="R6" i="26"/>
  <c r="R5" i="26"/>
  <c r="M5" i="26"/>
  <c r="M4" i="26"/>
  <c r="M5" i="25"/>
  <c r="R4" i="25"/>
  <c r="P4" i="24"/>
  <c r="J4" i="24" s="1"/>
  <c r="L4" i="24" s="1"/>
  <c r="R4" i="24" s="1"/>
  <c r="Q5" i="24"/>
  <c r="P7" i="24"/>
  <c r="J7" i="24" s="1"/>
  <c r="L7" i="24" s="1"/>
  <c r="R7" i="24" s="1"/>
  <c r="P6" i="24"/>
  <c r="J6" i="24" s="1"/>
  <c r="L6" i="24" s="1"/>
  <c r="R6" i="24" s="1"/>
  <c r="Q5" i="23"/>
  <c r="Q4" i="23"/>
  <c r="P7" i="23"/>
  <c r="J7" i="23" s="1"/>
  <c r="L7" i="23" s="1"/>
  <c r="P4" i="23"/>
  <c r="J4" i="23" s="1"/>
  <c r="L4" i="23" s="1"/>
  <c r="P6" i="23"/>
  <c r="J6" i="23" s="1"/>
  <c r="L6" i="23" s="1"/>
  <c r="Q6" i="23"/>
  <c r="M4" i="42"/>
  <c r="R4" i="42"/>
  <c r="R7" i="37"/>
  <c r="M7" i="37"/>
  <c r="M5" i="36"/>
  <c r="M6" i="37"/>
  <c r="M4" i="40"/>
  <c r="R4" i="40"/>
  <c r="M4" i="36"/>
  <c r="M4" i="38"/>
  <c r="R4" i="38"/>
  <c r="M4" i="39"/>
  <c r="R4" i="39"/>
  <c r="M5" i="39"/>
  <c r="R7" i="41"/>
  <c r="M7" i="41"/>
  <c r="M6" i="36"/>
  <c r="M4" i="41"/>
  <c r="R4" i="41"/>
  <c r="M5" i="41"/>
  <c r="M4" i="37"/>
  <c r="R4" i="37"/>
  <c r="M5" i="37"/>
  <c r="M6" i="38"/>
  <c r="M6" i="41"/>
  <c r="M5" i="28"/>
  <c r="R4" i="29"/>
  <c r="M4" i="29"/>
  <c r="R4" i="30"/>
  <c r="M4" i="30"/>
  <c r="M5" i="30"/>
  <c r="M7" i="29"/>
  <c r="M5" i="29"/>
  <c r="R4" i="28"/>
  <c r="M4" i="28"/>
  <c r="P5" i="24"/>
  <c r="J5" i="24" s="1"/>
  <c r="L5" i="24" s="1"/>
  <c r="R7" i="23"/>
  <c r="P5" i="23"/>
  <c r="J5" i="23" s="1"/>
  <c r="L5" i="23" s="1"/>
  <c r="O7" i="22"/>
  <c r="N7" i="22"/>
  <c r="I7" i="22"/>
  <c r="O6" i="22"/>
  <c r="N6" i="22"/>
  <c r="I6" i="22"/>
  <c r="O5" i="22"/>
  <c r="N5" i="22"/>
  <c r="I5" i="22"/>
  <c r="O4" i="22"/>
  <c r="N4" i="22"/>
  <c r="I4" i="22"/>
  <c r="R6" i="23" l="1"/>
  <c r="R4" i="23"/>
  <c r="Q5" i="22"/>
  <c r="R5" i="24"/>
  <c r="M5" i="24"/>
  <c r="M6" i="24"/>
  <c r="M4" i="24"/>
  <c r="M7" i="24"/>
  <c r="R5" i="23"/>
  <c r="M5" i="23"/>
  <c r="M6" i="23"/>
  <c r="M4" i="23"/>
  <c r="M7" i="23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R4" i="22" l="1"/>
  <c r="R5" i="22"/>
  <c r="R6" i="22"/>
  <c r="M7" i="22"/>
  <c r="R7" i="22"/>
  <c r="M6" i="22"/>
  <c r="M5" i="22"/>
  <c r="M4" i="22"/>
</calcChain>
</file>

<file path=xl/sharedStrings.xml><?xml version="1.0" encoding="utf-8"?>
<sst xmlns="http://schemas.openxmlformats.org/spreadsheetml/2006/main" count="1368" uniqueCount="336">
  <si>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</si>
  <si>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</si>
  <si>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</si>
  <si>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</si>
  <si>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</si>
  <si>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</si>
  <si>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</si>
  <si>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</si>
  <si>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</si>
  <si>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</si>
  <si>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</si>
  <si>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林育陞</t>
  </si>
  <si>
    <t>楊宸誌</t>
  </si>
  <si>
    <t>正心中學</t>
  </si>
  <si>
    <t>謝立倫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</si>
  <si>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</si>
  <si>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</si>
  <si>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</si>
  <si>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</si>
  <si>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</si>
  <si>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</si>
  <si>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</si>
  <si>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</si>
  <si>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</si>
  <si>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</si>
  <si>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</si>
  <si>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</si>
  <si>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周緯健</t>
  </si>
  <si>
    <t>中溪國小</t>
  </si>
  <si>
    <t>吳彥奇</t>
  </si>
  <si>
    <t>宏仁國小</t>
  </si>
  <si>
    <t>吳育年</t>
  </si>
  <si>
    <t>蘇勇智</t>
  </si>
  <si>
    <t>雲林縣107年秋季縣長盃國術錦標賽【國小高年級男子組 國術 雙兵器】比賽名單 甲1場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</si>
  <si>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</si>
  <si>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</si>
  <si>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</si>
  <si>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王凱諭</t>
  </si>
  <si>
    <t>飛沙國中</t>
  </si>
  <si>
    <t>吳竣塏</t>
  </si>
  <si>
    <t>黃煜勛</t>
  </si>
  <si>
    <t>吳軒皜</t>
  </si>
  <si>
    <t>西螺國中</t>
  </si>
  <si>
    <t>蘇冠燁</t>
  </si>
  <si>
    <t>廖俊魁</t>
  </si>
  <si>
    <t>備註: 合計6位選手參賽,取3名。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</si>
  <si>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</si>
  <si>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雲林縣107年春季縣長盃國術錦標賽【國中男子組 國術 雜兵器】比賽名單 甲2場</t>
    <phoneticPr fontId="1" type="noConversion"/>
  </si>
  <si>
    <t>林敬庭</t>
  </si>
  <si>
    <t>斗六高中</t>
  </si>
  <si>
    <t>張僑倫</t>
  </si>
  <si>
    <t>林駿瑋</t>
  </si>
  <si>
    <t>西螺農工</t>
  </si>
  <si>
    <t>蔡憲元</t>
    <phoneticPr fontId="1" type="noConversion"/>
  </si>
  <si>
    <t>和美高中</t>
    <phoneticPr fontId="1" type="noConversion"/>
  </si>
  <si>
    <t>備註: 合計2位選手參賽,取1名。</t>
    <phoneticPr fontId="1" type="noConversion"/>
  </si>
  <si>
    <t>鍾勝恩</t>
  </si>
  <si>
    <t>公誠國小</t>
  </si>
  <si>
    <t>林核銘</t>
  </si>
  <si>
    <t>立仁國小</t>
  </si>
  <si>
    <t>楊祚棟</t>
  </si>
  <si>
    <t>安慶國小</t>
  </si>
  <si>
    <t>葉家愷</t>
  </si>
  <si>
    <t>廖柏翰</t>
  </si>
  <si>
    <t>王翊叡</t>
  </si>
  <si>
    <t>高睿鴻</t>
  </si>
  <si>
    <t>何洋榮</t>
  </si>
  <si>
    <t>黃予亮</t>
  </si>
  <si>
    <t>虎尾國小</t>
  </si>
  <si>
    <t>備註: 合計2位選手參賽,取1名。</t>
    <phoneticPr fontId="1" type="noConversion"/>
  </si>
  <si>
    <t>吳禹震</t>
  </si>
  <si>
    <t>歐柏毅</t>
  </si>
  <si>
    <t>斗六國小</t>
  </si>
  <si>
    <t>備註: 合計7位選手參賽,取4名。</t>
    <phoneticPr fontId="1" type="noConversion"/>
  </si>
  <si>
    <t>蔡瑀翔</t>
  </si>
  <si>
    <t>崇德國中</t>
  </si>
  <si>
    <t>廖顥恩</t>
  </si>
  <si>
    <t>彭懷奎</t>
  </si>
  <si>
    <t>雲林國中</t>
  </si>
  <si>
    <t>備註: 合計2位選手參賽,取1名。</t>
    <phoneticPr fontId="1" type="noConversion"/>
  </si>
  <si>
    <t>林冠昀</t>
    <phoneticPr fontId="1" type="noConversion"/>
  </si>
  <si>
    <t>斗六高中</t>
    <phoneticPr fontId="1" type="noConversion"/>
  </si>
  <si>
    <t>備註: 合計11位選手參賽,取6名。</t>
    <phoneticPr fontId="1" type="noConversion"/>
  </si>
  <si>
    <t>廖偉呈</t>
  </si>
  <si>
    <t>廣興國小</t>
  </si>
  <si>
    <t>吳偉氶</t>
  </si>
  <si>
    <t>三崙國小</t>
  </si>
  <si>
    <t>吳益鈞</t>
  </si>
  <si>
    <t>建華國小</t>
  </si>
  <si>
    <t>吳官穎</t>
  </si>
  <si>
    <t>蔡博丞</t>
  </si>
  <si>
    <t>東光國小</t>
  </si>
  <si>
    <t>蔡政庭</t>
  </si>
  <si>
    <t>吳泓毅</t>
  </si>
  <si>
    <t>林俊凱</t>
  </si>
  <si>
    <t>崙背國小</t>
  </si>
  <si>
    <t>林廷碩</t>
  </si>
  <si>
    <t>備註: 合計13位選手參賽,取7名。</t>
    <phoneticPr fontId="1" type="noConversion"/>
  </si>
  <si>
    <t>吳竣紘</t>
  </si>
  <si>
    <t>吳柏勳</t>
  </si>
  <si>
    <t>林冠宇</t>
  </si>
  <si>
    <t>台西國中</t>
  </si>
  <si>
    <t>林建昇</t>
  </si>
  <si>
    <t>林勛堯</t>
  </si>
  <si>
    <t>林佑憲</t>
  </si>
  <si>
    <t>張友柏</t>
  </si>
  <si>
    <t>陳建佑</t>
  </si>
  <si>
    <t>淵明國中</t>
  </si>
  <si>
    <t>謝宏為</t>
  </si>
  <si>
    <t>梁凱傑</t>
  </si>
  <si>
    <t>曾肇平</t>
  </si>
  <si>
    <t>備註: 合計5位選手參賽,取3名。</t>
    <phoneticPr fontId="1" type="noConversion"/>
  </si>
  <si>
    <t>黃品軒</t>
  </si>
  <si>
    <t>北港高中</t>
  </si>
  <si>
    <t>王衍凱</t>
  </si>
  <si>
    <t>周弈達</t>
  </si>
  <si>
    <t>游嘉喆</t>
  </si>
  <si>
    <t>備註: 合計2位選手參賽,取1名。</t>
    <phoneticPr fontId="1" type="noConversion"/>
  </si>
  <si>
    <t>黃胤程</t>
  </si>
  <si>
    <t>林士耘</t>
  </si>
  <si>
    <t>尚德國小</t>
  </si>
  <si>
    <t>備註: 合計9位選手參賽,取5名。</t>
    <phoneticPr fontId="1" type="noConversion"/>
  </si>
  <si>
    <t>林晨宇</t>
  </si>
  <si>
    <t>林國順</t>
  </si>
  <si>
    <t>王錦泰</t>
  </si>
  <si>
    <t>林俊安</t>
  </si>
  <si>
    <t>黃博昱</t>
  </si>
  <si>
    <t>曾柏喬</t>
  </si>
  <si>
    <t>陳威助</t>
  </si>
  <si>
    <t>余奕蓁</t>
  </si>
  <si>
    <t>張恩嘉</t>
  </si>
  <si>
    <t>丁乙茜</t>
  </si>
  <si>
    <t>麥寮國小</t>
  </si>
  <si>
    <t>備註: 合計8位選手參賽,取4名。</t>
    <phoneticPr fontId="1" type="noConversion"/>
  </si>
  <si>
    <t>黃詩雅</t>
  </si>
  <si>
    <t>鍾玗璇</t>
  </si>
  <si>
    <t>陽明國小</t>
  </si>
  <si>
    <t>徐湘瑩</t>
  </si>
  <si>
    <t>黃韻臻</t>
  </si>
  <si>
    <t>黃心慈</t>
  </si>
  <si>
    <t>陳沛鑫</t>
  </si>
  <si>
    <t>梁容慈</t>
  </si>
  <si>
    <t>李佳恩</t>
  </si>
  <si>
    <t>黃怡婷</t>
  </si>
  <si>
    <t>水林國中</t>
  </si>
  <si>
    <t>吳妍葳</t>
  </si>
  <si>
    <t>林知誼</t>
  </si>
  <si>
    <t>備註: 合計2位選手參賽,取1名。</t>
    <phoneticPr fontId="1" type="noConversion"/>
  </si>
  <si>
    <t>許家蓁</t>
  </si>
  <si>
    <t>廖敏純</t>
  </si>
  <si>
    <t>鍾心琳</t>
  </si>
  <si>
    <t>陳妙淳</t>
  </si>
  <si>
    <t>明倫國小</t>
  </si>
  <si>
    <t>蔡甄恬</t>
  </si>
  <si>
    <t>葉湘芸</t>
  </si>
  <si>
    <t>楊卉庭</t>
  </si>
  <si>
    <t>吳紋君</t>
  </si>
  <si>
    <t>吳宛蓉</t>
  </si>
  <si>
    <t>張庭語</t>
  </si>
  <si>
    <t>丁才宸</t>
  </si>
  <si>
    <t>應得  分數</t>
  </si>
  <si>
    <t>備註: 合計8位選手參賽,取4名。</t>
    <phoneticPr fontId="1" type="noConversion"/>
  </si>
  <si>
    <t>簡玎恩</t>
  </si>
  <si>
    <t>雲林國小</t>
  </si>
  <si>
    <t>李姿儀</t>
  </si>
  <si>
    <t>備註: 合計5位選手參賽,取3名。</t>
    <phoneticPr fontId="1" type="noConversion"/>
  </si>
  <si>
    <t>林珈均</t>
  </si>
  <si>
    <t>袁梓晏</t>
  </si>
  <si>
    <t>曾筠珊</t>
  </si>
  <si>
    <t>高佳琪</t>
  </si>
  <si>
    <t>許宛嫺</t>
  </si>
  <si>
    <t>備註: 合計8位選手參賽,取4名。</t>
    <phoneticPr fontId="1" type="noConversion"/>
  </si>
  <si>
    <t>陳宣羽</t>
  </si>
  <si>
    <t>吳宜珊</t>
  </si>
  <si>
    <t>土庫國中</t>
  </si>
  <si>
    <t>張庭華</t>
  </si>
  <si>
    <t>林內國中</t>
  </si>
  <si>
    <t>洪翊慈</t>
  </si>
  <si>
    <t>廖敏</t>
  </si>
  <si>
    <t>王辰羽</t>
  </si>
  <si>
    <t>林宸宇</t>
  </si>
  <si>
    <t>黃衣瑄</t>
  </si>
  <si>
    <t>張鈞甯</t>
  </si>
  <si>
    <t>鎮南國小</t>
  </si>
  <si>
    <t>王芊驊</t>
  </si>
  <si>
    <t>陳蔓妮</t>
  </si>
  <si>
    <t>蔡宜穎</t>
  </si>
  <si>
    <t>備註: 合計6位選手參賽,取3名。</t>
    <phoneticPr fontId="1" type="noConversion"/>
  </si>
  <si>
    <t>陳雅雯</t>
  </si>
  <si>
    <t>李純葳</t>
  </si>
  <si>
    <t>東南國中</t>
  </si>
  <si>
    <t>鄭筑芯</t>
  </si>
  <si>
    <t>李倢瑢</t>
  </si>
  <si>
    <t>陳禹希</t>
    <phoneticPr fontId="1" type="noConversion"/>
  </si>
  <si>
    <t>土庫國中</t>
    <phoneticPr fontId="1" type="noConversion"/>
  </si>
  <si>
    <t>林羿君</t>
  </si>
  <si>
    <t>文生中學</t>
  </si>
  <si>
    <t>李俞萱</t>
  </si>
  <si>
    <t>朱宥恩</t>
  </si>
  <si>
    <t>黃采喬</t>
  </si>
  <si>
    <t>林佳嫻</t>
  </si>
  <si>
    <t>林家潁</t>
  </si>
  <si>
    <t>備註: 合計12位選手參賽,取6名。</t>
    <phoneticPr fontId="1" type="noConversion"/>
  </si>
  <si>
    <t>李季蓁</t>
  </si>
  <si>
    <t>林子綾</t>
  </si>
  <si>
    <t>王旆絨</t>
  </si>
  <si>
    <t>林妤臻</t>
  </si>
  <si>
    <t>林葭芸</t>
  </si>
  <si>
    <t>黃家瑜</t>
  </si>
  <si>
    <t>吳姵瑩</t>
  </si>
  <si>
    <t>邱子菱</t>
  </si>
  <si>
    <t>土庫國小</t>
  </si>
  <si>
    <t>王晨宇</t>
  </si>
  <si>
    <t>鎮西國小</t>
  </si>
  <si>
    <t>陳柏忻</t>
  </si>
  <si>
    <t>林煜喬</t>
  </si>
  <si>
    <t>大美國小</t>
  </si>
  <si>
    <t>程泓凱</t>
  </si>
  <si>
    <t>林泓廷</t>
  </si>
  <si>
    <t>吳孟哲</t>
  </si>
  <si>
    <t>東勢國中</t>
  </si>
  <si>
    <t>張騰元</t>
  </si>
  <si>
    <t>陳李新豪</t>
  </si>
  <si>
    <t>陳譽升</t>
  </si>
  <si>
    <t>東明國中</t>
  </si>
  <si>
    <t>張育倫</t>
  </si>
  <si>
    <t>張宗瑋</t>
  </si>
  <si>
    <t>曾繁尚</t>
  </si>
  <si>
    <t>石榴國小</t>
  </si>
  <si>
    <t>吳召仁</t>
  </si>
  <si>
    <t>王俊杰</t>
    <phoneticPr fontId="1" type="noConversion"/>
  </si>
  <si>
    <t>虎尾社大</t>
    <phoneticPr fontId="1" type="noConversion"/>
  </si>
  <si>
    <t>虎尾社大</t>
    <phoneticPr fontId="1" type="noConversion"/>
  </si>
  <si>
    <t>備註: 合計2位選手參賽,取1名。</t>
    <phoneticPr fontId="1" type="noConversion"/>
  </si>
  <si>
    <t>吳峻愷</t>
  </si>
  <si>
    <t>文光國小</t>
  </si>
  <si>
    <t>丁彬峰</t>
  </si>
  <si>
    <t>備註: 合計13位選手參賽,取7名。</t>
    <phoneticPr fontId="1" type="noConversion"/>
  </si>
  <si>
    <t>陳璽安</t>
  </si>
  <si>
    <t>李宥潁</t>
  </si>
  <si>
    <t>林威廷</t>
  </si>
  <si>
    <t>黃耀信</t>
  </si>
  <si>
    <t>許家和</t>
  </si>
  <si>
    <t>蔡睿智</t>
  </si>
  <si>
    <t>吳煥博</t>
  </si>
  <si>
    <t>備註: 合計7位選手參賽,取4名。</t>
    <phoneticPr fontId="1" type="noConversion"/>
  </si>
  <si>
    <t>周駿熹</t>
  </si>
  <si>
    <t>陳毅恩</t>
  </si>
  <si>
    <t>樟湖國小</t>
  </si>
  <si>
    <t>黃宗昌</t>
  </si>
  <si>
    <t>黃品嘉</t>
  </si>
  <si>
    <t>陳彥豪</t>
  </si>
  <si>
    <t>林家右</t>
  </si>
  <si>
    <t>廖釧棋</t>
  </si>
  <si>
    <t>陳祥恩</t>
  </si>
  <si>
    <t>吳唯贊</t>
  </si>
  <si>
    <t>曾家弘</t>
  </si>
  <si>
    <t>林佑憲</t>
    <phoneticPr fontId="1" type="noConversion"/>
  </si>
  <si>
    <t>西螺國中</t>
    <phoneticPr fontId="1" type="noConversion"/>
  </si>
  <si>
    <t>張友柏</t>
    <phoneticPr fontId="1" type="noConversion"/>
  </si>
  <si>
    <t>西螺國中</t>
    <phoneticPr fontId="1" type="noConversion"/>
  </si>
  <si>
    <t>吳東霖</t>
  </si>
  <si>
    <t>戴堂亦</t>
  </si>
  <si>
    <t>李瑞展</t>
  </si>
  <si>
    <t>東興國小</t>
  </si>
  <si>
    <t>吳俞陞</t>
  </si>
  <si>
    <t>吳承諺</t>
  </si>
  <si>
    <t>周瑋霆</t>
  </si>
  <si>
    <t>李建鋐</t>
  </si>
  <si>
    <t>吳宗樺</t>
  </si>
  <si>
    <t>雲林縣107年秋季縣長盃國術錦標賽【國小高年級男子組 國術 北拳】比賽名單 甲39場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</si>
  <si>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</si>
  <si>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</si>
  <si>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合計3位選手參賽,取2名。</t>
    <phoneticPr fontId="1" type="noConversion"/>
  </si>
  <si>
    <t>雲林縣107年秋季縣長盃國術錦標賽【國小低年級男子組 國術 北拳】比賽名單 甲38場</t>
    <phoneticPr fontId="1" type="noConversion"/>
  </si>
  <si>
    <t>備註: 合計4位選手參賽,取2名。</t>
    <phoneticPr fontId="1" type="noConversion"/>
  </si>
  <si>
    <t>雲林縣107年秋季縣長盃國術錦標賽【社會男子組 國術 南拳】比賽名單 甲37場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</si>
  <si>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</si>
  <si>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雲林縣107年秋季縣長盃國術錦標賽【國中男子組 國術 南拳】比賽名單 甲36場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</si>
  <si>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</si>
  <si>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</si>
  <si>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合計16位選手參賽,取8名。</t>
    <phoneticPr fontId="1" type="noConversion"/>
  </si>
  <si>
    <t>雲林縣107年秋季縣長盃國術錦標賽【國小高年級男子組 國術 廣東南拳】比賽名單 甲35場</t>
    <phoneticPr fontId="1" type="noConversion"/>
  </si>
  <si>
    <t>雲林縣107年秋季縣長盃國術錦標賽【國小高年級男子組 國術 福建南拳】比賽名單 甲34場</t>
    <phoneticPr fontId="1" type="noConversion"/>
  </si>
  <si>
    <t>雲林縣107年秋季縣長盃國術錦標賽【國小低年級男子組 國術 福建南拳】比賽名單 甲33場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</si>
  <si>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</si>
  <si>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雲林縣107年秋季縣長盃國術錦標賽【社會男子組 國術 內家拳】比賽名單 甲32場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</si>
  <si>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</si>
  <si>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合計4位選手參賽,取2名。</t>
    <phoneticPr fontId="1" type="noConversion"/>
  </si>
  <si>
    <t>雲林縣107年秋季縣長盃國術錦標賽【國中男子組 國術 內家拳】比賽名單 甲31場</t>
    <phoneticPr fontId="1" type="noConversion"/>
  </si>
  <si>
    <t>雲林縣107年秋季縣長盃國術錦標賽【國小高年級男子組 國術 內家拳】比賽名單 甲30場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</si>
  <si>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</si>
  <si>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雲林縣107年秋季縣長盃國術錦標賽【國小高年級女子組 國術 棍術】比賽名單 甲29場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</si>
  <si>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</si>
  <si>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雲林縣107年秋季縣長盃國術錦標賽【國小低年級女子組 國術 棍術】比賽名單 甲28場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</si>
  <si>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</si>
  <si>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</si>
  <si>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雲林縣107年秋季縣長盃國術錦標賽【社會女子組 國術 長兵器】比賽名單 甲27場</t>
    <phoneticPr fontId="1" type="noConversion"/>
  </si>
  <si>
    <t>雲林縣107年秋季縣長盃國術錦標賽【國中女子組 國術 長兵器】比賽名單 甲26場</t>
    <phoneticPr fontId="1" type="noConversion"/>
  </si>
  <si>
    <t>雲林縣107年秋季縣長盃國術錦標賽【國小高年級女子組 國術 長兵器】比賽名單 甲25場</t>
    <phoneticPr fontId="1" type="noConversion"/>
  </si>
  <si>
    <t>備註: 合計3位選手參賽,取2名。</t>
    <phoneticPr fontId="1" type="noConversion"/>
  </si>
  <si>
    <t>雲林縣107年秋季縣長盃國術錦標賽【國中女子組 國術 短兵器】比賽名單 甲24場</t>
    <phoneticPr fontId="1" type="noConversion"/>
  </si>
  <si>
    <t>雲林縣107年秋季縣長盃國術錦標賽【國小高年級女子組 國術 刀術】比賽名單 甲23場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</si>
  <si>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</si>
  <si>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雲林縣107年秋季縣長盃國術錦標賽【國小高年級女子組 國術 劍術】比賽名單 甲23場</t>
    <phoneticPr fontId="1" type="noConversion"/>
  </si>
  <si>
    <t>雲林縣107年秋季縣長盃國術錦標賽【國小低年級女子組 國術 劍術】比賽名單 甲21場</t>
    <phoneticPr fontId="1" type="noConversion"/>
  </si>
  <si>
    <t>雲林縣107年秋季縣長盃國術錦標賽【國小高年級女子組 國術 功夫扇】比賽名單 甲20場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</si>
  <si>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</si>
  <si>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雲林縣107年秋季縣長盃國術錦標賽【國小低年級女子組 國術 功夫扇】比賽名單 甲19場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</si>
  <si>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</si>
  <si>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合計2位選手參賽,取1名。</t>
    <phoneticPr fontId="1" type="noConversion"/>
  </si>
  <si>
    <t>雲林縣107年秋季縣長盃國術錦標賽【社會女子組 國術 雜兵器】比賽名單 甲18場</t>
    <phoneticPr fontId="1" type="noConversion"/>
  </si>
  <si>
    <t>雲林縣107年秋季縣長盃國術錦標賽【國中女子組 國術 雜兵器】比賽名單 甲17場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</si>
  <si>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</si>
  <si>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合計3位選手參賽,取2名。</t>
    <phoneticPr fontId="1" type="noConversion"/>
  </si>
  <si>
    <t>雲林縣107年秋季縣長盃國術錦標賽【國小高年級女子組 國術 雙兵器】比賽名單 甲16場</t>
    <phoneticPr fontId="1" type="noConversion"/>
  </si>
  <si>
    <t>總分 (扣除高低分)</t>
    <phoneticPr fontId="1" type="noConversion"/>
  </si>
  <si>
    <t>雲林縣107年秋季縣長盃國術錦標賽【國小低年級女子組 國術 雙兵器】比賽名單 甲15場</t>
    <phoneticPr fontId="1" type="noConversion"/>
  </si>
  <si>
    <t>備註: 合計3位選手參賽,取2名。</t>
    <phoneticPr fontId="1" type="noConversion"/>
  </si>
  <si>
    <t>雲林縣107年秋季縣長盃國術錦標賽【國小高年級男子組 國術 棍術】比賽名單 甲14場</t>
    <phoneticPr fontId="1" type="noConversion"/>
  </si>
  <si>
    <t>雲林縣107年秋季縣長盃國術錦標賽【國小低年級男子組 國術 棍術】比賽名單 甲13場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</si>
  <si>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</si>
  <si>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雲林縣107年秋季縣長盃國術錦標賽【社會男子組 國術 長兵器】比賽名單 甲12場</t>
    <phoneticPr fontId="1" type="noConversion"/>
  </si>
  <si>
    <t>雲林縣107年秋季縣長盃國術錦標賽【國中男子組 國術 長兵器】比賽名單 甲11場</t>
    <phoneticPr fontId="1" type="noConversion"/>
  </si>
  <si>
    <t>雲林縣107年秋季縣長盃國術錦標賽【國小高年級男子組 國術 長兵器】比賽名單 甲10場</t>
    <phoneticPr fontId="1" type="noConversion"/>
  </si>
  <si>
    <t>雲林縣107年秋季縣長盃國術錦標賽【社會男子組 國術 短器械】比賽名單 甲9場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</si>
  <si>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</si>
  <si>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</si>
  <si>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雲林縣107年秋季縣長盃國術錦標賽【國中男子組 國術 短器械】比賽名單 甲8場</t>
    <phoneticPr fontId="1" type="noConversion"/>
  </si>
  <si>
    <t>雲林縣107年秋季縣長盃國術錦標賽【國小高年級男子組 國術 刀術】比賽名單 甲7場</t>
    <phoneticPr fontId="1" type="noConversion"/>
  </si>
  <si>
    <t>雲林縣107年秋季縣長盃國術錦標賽【國小高年級男子組 國術 劍術】比賽名單 甲6場</t>
    <phoneticPr fontId="1" type="noConversion"/>
  </si>
  <si>
    <t>雲林縣107年秋季縣長盃國術錦標賽【國小高年級男子組 國術 功夫扇】比賽名單 甲5場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</si>
  <si>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</si>
  <si>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雲林縣107年秋季縣長盃國術錦標賽【國小低年級男子組 國術 功夫扇】比賽名單 甲4場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</si>
  <si>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</si>
  <si>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雲林縣107年秋季縣長盃國術錦標賽【社會男子組 國術 雜兵器】比賽名單 甲3場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</si>
</sst>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A7" zoomScale="110" zoomScaleNormal="110" workbookViewId="0">
      <selection activeCell="C12" sqref="C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34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16" t="s">
        <v>31</v>
      </c>
      <c r="C4" s="16" t="s">
        <v>30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29</v>
      </c>
      <c r="C5" s="16" t="s">
        <v>30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6" t="s">
        <v>27</v>
      </c>
      <c r="C6" s="16" t="s">
        <v>28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6" t="s">
        <v>32</v>
      </c>
      <c r="C7" s="16" t="s">
        <v>30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5" t="s">
        <v>36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 x14ac:dyDescent="0.3">
      <c r="A9" s="4"/>
      <c r="B9" s="4"/>
      <c r="C9" s="28" t="s">
        <v>9</v>
      </c>
      <c r="D9" s="28"/>
      <c r="E9" s="2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110" zoomScaleNormal="110" workbookViewId="0">
      <selection activeCell="F4" sqref="F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47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46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41</v>
      </c>
      <c r="C4" s="16" t="s">
        <v>42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37</v>
      </c>
      <c r="C5" s="16" t="s">
        <v>38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16" t="s">
        <v>43</v>
      </c>
      <c r="C6" s="16" t="s">
        <v>42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44</v>
      </c>
      <c r="C7" s="16" t="s">
        <v>42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16" t="s">
        <v>39</v>
      </c>
      <c r="C8" s="16" t="s">
        <v>38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16" t="s">
        <v>40</v>
      </c>
      <c r="C9" s="16" t="s">
        <v>13</v>
      </c>
      <c r="D9" s="2"/>
      <c r="E9" s="2"/>
      <c r="F9" s="2"/>
      <c r="G9" s="2"/>
      <c r="H9" s="2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ref="M9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" si="13">AVERAGE(N9:O9)</f>
        <v>0</v>
      </c>
      <c r="R9" s="9">
        <f t="shared" ref="R9" si="14">L9-Q9</f>
        <v>0</v>
      </c>
    </row>
    <row r="10" spans="1:18" ht="36.9" customHeight="1" x14ac:dyDescent="0.3">
      <c r="A10" s="30" t="s">
        <v>45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15"/>
      <c r="O10" s="15"/>
    </row>
    <row r="11" spans="1:18" ht="36.9" customHeight="1" x14ac:dyDescent="0.3">
      <c r="A11" s="4"/>
      <c r="B11" s="4"/>
      <c r="C11" s="28" t="s">
        <v>9</v>
      </c>
      <c r="D11" s="28"/>
      <c r="E11" s="28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16.2" customHeight="1" x14ac:dyDescent="0.3">
      <c r="A12" s="21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</sheetData>
  <mergeCells count="6">
    <mergeCell ref="A1:M2"/>
    <mergeCell ref="N2:P2"/>
    <mergeCell ref="Q2:R2"/>
    <mergeCell ref="C11:E11"/>
    <mergeCell ref="A12:R13"/>
    <mergeCell ref="A10:M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A4" sqref="A4:A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326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327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53</v>
      </c>
      <c r="C4" s="2" t="s">
        <v>54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48</v>
      </c>
      <c r="C5" s="16" t="s">
        <v>49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6" t="s">
        <v>51</v>
      </c>
      <c r="C6" s="16" t="s">
        <v>52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6" t="s">
        <v>50</v>
      </c>
      <c r="C7" s="16" t="s">
        <v>49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5" t="s">
        <v>275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 x14ac:dyDescent="0.3">
      <c r="A9" s="4"/>
      <c r="B9" s="4"/>
      <c r="C9" s="28" t="s">
        <v>9</v>
      </c>
      <c r="D9" s="28"/>
      <c r="E9" s="2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R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333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334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293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58</v>
      </c>
      <c r="C4" s="2" t="s">
        <v>59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56</v>
      </c>
      <c r="C5" s="16" t="s">
        <v>57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55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G5" sqref="G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332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16" t="s">
        <v>62</v>
      </c>
      <c r="C4" s="16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63</v>
      </c>
      <c r="C5" s="16" t="s">
        <v>57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16" t="s">
        <v>64</v>
      </c>
      <c r="C6" s="16" t="s">
        <v>57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16" t="s">
        <v>60</v>
      </c>
      <c r="C7" s="16" t="s">
        <v>61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5" t="s">
        <v>275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 x14ac:dyDescent="0.3">
      <c r="A9" s="4"/>
      <c r="B9" s="4"/>
      <c r="C9" s="28" t="s">
        <v>9</v>
      </c>
      <c r="D9" s="28"/>
      <c r="E9" s="2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G4" sqref="G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16" t="s">
        <v>66</v>
      </c>
      <c r="C4" s="16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67</v>
      </c>
      <c r="C5" s="16" t="s">
        <v>68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16" t="s">
        <v>65</v>
      </c>
      <c r="C6" s="16" t="s">
        <v>57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5" t="s">
        <v>318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 x14ac:dyDescent="0.3">
      <c r="A8" s="4"/>
      <c r="B8" s="4"/>
      <c r="C8" s="28" t="s">
        <v>9</v>
      </c>
      <c r="D8" s="28"/>
      <c r="E8" s="28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71</v>
      </c>
      <c r="C4" s="2" t="s">
        <v>72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70</v>
      </c>
      <c r="C5" s="2" t="s">
        <v>57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69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7" zoomScale="110" zoomScaleNormal="110" workbookViewId="0">
      <selection sqref="A1:M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328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16" t="s">
        <v>77</v>
      </c>
      <c r="C4" s="16" t="s">
        <v>78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0" si="0">MAX(D4:H4)</f>
        <v>0</v>
      </c>
      <c r="O4" s="3">
        <f t="shared" ref="O4:O10" si="1">MIN(D4:H4)</f>
        <v>0</v>
      </c>
      <c r="P4" s="7">
        <f t="shared" ref="P4:P10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6" t="s">
        <v>11</v>
      </c>
      <c r="C5" s="16" t="s">
        <v>10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16" t="s">
        <v>12</v>
      </c>
      <c r="C6" s="16" t="s">
        <v>10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16" t="s">
        <v>40</v>
      </c>
      <c r="C7" s="16" t="s">
        <v>13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16" t="s">
        <v>76</v>
      </c>
      <c r="C8" s="16" t="s">
        <v>13</v>
      </c>
      <c r="D8" s="2"/>
      <c r="E8" s="2"/>
      <c r="F8" s="2"/>
      <c r="G8" s="2"/>
      <c r="H8" s="2"/>
      <c r="I8" s="2">
        <f t="shared" ref="I8:I10" si="9">SUM(D8:H8)</f>
        <v>0</v>
      </c>
      <c r="J8" s="2">
        <f t="shared" ref="J8:J10" si="10">SUM(P8/3)</f>
        <v>0</v>
      </c>
      <c r="K8" s="2"/>
      <c r="L8" s="2">
        <f t="shared" ref="L8:L10" si="11">SUM(J8:K8)</f>
        <v>0</v>
      </c>
      <c r="M8" s="2">
        <f t="shared" ref="M8:M10" si="12"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ref="Q8:Q10" si="13">AVERAGE(N8:O8)</f>
        <v>0</v>
      </c>
      <c r="R8" s="9">
        <f t="shared" ref="R8:R10" si="14">L8-Q8</f>
        <v>0</v>
      </c>
    </row>
    <row r="9" spans="1:18" ht="36.9" customHeight="1" x14ac:dyDescent="0.3">
      <c r="A9" s="2">
        <v>6</v>
      </c>
      <c r="B9" s="16" t="s">
        <v>14</v>
      </c>
      <c r="C9" s="16" t="s">
        <v>10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si="13"/>
        <v>0</v>
      </c>
      <c r="R9" s="9">
        <f t="shared" si="14"/>
        <v>0</v>
      </c>
    </row>
    <row r="10" spans="1:18" ht="51" customHeight="1" x14ac:dyDescent="0.3">
      <c r="A10" s="2">
        <v>7</v>
      </c>
      <c r="B10" s="16" t="s">
        <v>74</v>
      </c>
      <c r="C10" s="16" t="s">
        <v>75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3"/>
        <v>0</v>
      </c>
      <c r="R10" s="9">
        <f t="shared" si="14"/>
        <v>0</v>
      </c>
    </row>
    <row r="11" spans="1:18" ht="19.8" x14ac:dyDescent="0.3">
      <c r="A11" s="25" t="s">
        <v>73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7"/>
    </row>
    <row r="12" spans="1:18" ht="36.9" customHeight="1" x14ac:dyDescent="0.3">
      <c r="A12" s="4"/>
      <c r="B12" s="4"/>
      <c r="C12" s="28" t="s">
        <v>9</v>
      </c>
      <c r="D12" s="28"/>
      <c r="E12" s="28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16.2" customHeight="1" x14ac:dyDescent="0.3">
      <c r="A13" s="21" t="s">
        <v>26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R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326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327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53</v>
      </c>
      <c r="C4" s="2" t="s">
        <v>54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80</v>
      </c>
      <c r="C5" s="2" t="s">
        <v>81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79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4" zoomScale="110" zoomScaleNormal="110" workbookViewId="0">
      <selection sqref="A1:M1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0" customHeight="1" x14ac:dyDescent="0.3">
      <c r="A4" s="2">
        <v>1</v>
      </c>
      <c r="B4" s="2" t="s">
        <v>87</v>
      </c>
      <c r="C4" s="2" t="s">
        <v>88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2" t="s">
        <v>85</v>
      </c>
      <c r="C5" s="2" t="s">
        <v>86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0" customHeight="1" x14ac:dyDescent="0.3">
      <c r="A6" s="2">
        <v>3</v>
      </c>
      <c r="B6" s="2" t="s">
        <v>94</v>
      </c>
      <c r="C6" s="2" t="s">
        <v>95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16" t="s">
        <v>83</v>
      </c>
      <c r="C7" s="16" t="s">
        <v>84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2">
        <v>5</v>
      </c>
      <c r="B8" s="2" t="s">
        <v>32</v>
      </c>
      <c r="C8" s="2" t="s">
        <v>30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4" si="6">MAX(D8:H8)</f>
        <v>0</v>
      </c>
      <c r="O8" s="3">
        <f t="shared" ref="O8:O14" si="7">MIN(D8:H8)</f>
        <v>0</v>
      </c>
      <c r="P8" s="7">
        <f t="shared" ref="P8:P14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3">
      <c r="A9" s="2">
        <v>6</v>
      </c>
      <c r="B9" s="2" t="s">
        <v>27</v>
      </c>
      <c r="C9" s="2" t="s">
        <v>28</v>
      </c>
      <c r="D9" s="2"/>
      <c r="E9" s="2"/>
      <c r="F9" s="2"/>
      <c r="G9" s="2"/>
      <c r="H9" s="2"/>
      <c r="I9" s="2">
        <f t="shared" ref="I9:I14" si="9">SUM(D9:H9)</f>
        <v>0</v>
      </c>
      <c r="J9" s="2">
        <f t="shared" ref="J9:J14" si="10">SUM(P9/3)</f>
        <v>0</v>
      </c>
      <c r="K9" s="2"/>
      <c r="L9" s="2">
        <f t="shared" ref="L9:L14" si="11">SUM(J9:K9)</f>
        <v>0</v>
      </c>
      <c r="M9" s="2">
        <f t="shared" ref="M9:M14" si="12">RANK(L9,$L$4:$L$7)</f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4" si="13">AVERAGE(N9:O9)</f>
        <v>0</v>
      </c>
      <c r="R9" s="9">
        <f t="shared" ref="R9:R14" si="14">L9-Q9</f>
        <v>0</v>
      </c>
    </row>
    <row r="10" spans="1:18" ht="30" customHeight="1" x14ac:dyDescent="0.3">
      <c r="A10" s="2">
        <v>7</v>
      </c>
      <c r="B10" s="2" t="s">
        <v>89</v>
      </c>
      <c r="C10" s="2" t="s">
        <v>88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3"/>
        <v>0</v>
      </c>
      <c r="R10" s="9">
        <f t="shared" si="14"/>
        <v>0</v>
      </c>
    </row>
    <row r="11" spans="1:18" ht="30" customHeight="1" x14ac:dyDescent="0.3">
      <c r="A11" s="2">
        <v>8</v>
      </c>
      <c r="B11" s="2" t="s">
        <v>92</v>
      </c>
      <c r="C11" s="2" t="s">
        <v>91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3"/>
        <v>0</v>
      </c>
      <c r="R11" s="9">
        <f t="shared" si="14"/>
        <v>0</v>
      </c>
    </row>
    <row r="12" spans="1:18" ht="30" customHeight="1" x14ac:dyDescent="0.3">
      <c r="A12" s="2">
        <v>9</v>
      </c>
      <c r="B12" s="2" t="s">
        <v>93</v>
      </c>
      <c r="C12" s="2" t="s">
        <v>30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3"/>
        <v>0</v>
      </c>
      <c r="R12" s="10">
        <f t="shared" si="14"/>
        <v>0</v>
      </c>
    </row>
    <row r="13" spans="1:18" ht="30" customHeight="1" x14ac:dyDescent="0.3">
      <c r="A13" s="2">
        <v>10</v>
      </c>
      <c r="B13" s="2" t="s">
        <v>96</v>
      </c>
      <c r="C13" s="2" t="s">
        <v>95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3"/>
        <v>0</v>
      </c>
      <c r="R13" s="9">
        <f t="shared" si="14"/>
        <v>0</v>
      </c>
    </row>
    <row r="14" spans="1:18" ht="30" customHeight="1" x14ac:dyDescent="0.3">
      <c r="A14" s="2">
        <v>11</v>
      </c>
      <c r="B14" s="2" t="s">
        <v>90</v>
      </c>
      <c r="C14" s="2" t="s">
        <v>91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3"/>
        <v>0</v>
      </c>
      <c r="R14" s="9">
        <f t="shared" si="14"/>
        <v>0</v>
      </c>
    </row>
    <row r="15" spans="1:18" ht="19.8" x14ac:dyDescent="0.3">
      <c r="A15" s="25" t="s">
        <v>82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27"/>
    </row>
    <row r="16" spans="1:18" ht="36.9" customHeight="1" x14ac:dyDescent="0.3">
      <c r="A16" s="4"/>
      <c r="B16" s="4"/>
      <c r="C16" s="28" t="s">
        <v>9</v>
      </c>
      <c r="D16" s="28"/>
      <c r="E16" s="28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16.2" customHeight="1" x14ac:dyDescent="0.3">
      <c r="A17" s="21" t="s">
        <v>26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</sheetData>
  <mergeCells count="6">
    <mergeCell ref="A17:R18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zoomScale="110" zoomScaleNormal="110" workbookViewId="0">
      <selection activeCell="F9" sqref="F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323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25.95" customHeight="1" x14ac:dyDescent="0.3">
      <c r="A4" s="2">
        <v>1</v>
      </c>
      <c r="B4" s="2" t="s">
        <v>77</v>
      </c>
      <c r="C4" s="2" t="s">
        <v>78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.95" customHeight="1" x14ac:dyDescent="0.3">
      <c r="A5" s="2">
        <v>2</v>
      </c>
      <c r="B5" s="2" t="s">
        <v>109</v>
      </c>
      <c r="C5" s="2" t="s">
        <v>10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25.95" customHeight="1" x14ac:dyDescent="0.3">
      <c r="A6" s="2">
        <v>3</v>
      </c>
      <c r="B6" s="2" t="s">
        <v>104</v>
      </c>
      <c r="C6" s="2" t="s">
        <v>42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5.95" customHeight="1" x14ac:dyDescent="0.3">
      <c r="A7" s="2">
        <v>4</v>
      </c>
      <c r="B7" s="2" t="s">
        <v>41</v>
      </c>
      <c r="C7" s="2" t="s">
        <v>42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5.95" customHeight="1" x14ac:dyDescent="0.3">
      <c r="A8" s="2">
        <v>5</v>
      </c>
      <c r="B8" s="2" t="s">
        <v>110</v>
      </c>
      <c r="C8" s="2" t="s">
        <v>10</v>
      </c>
      <c r="D8" s="2"/>
      <c r="E8" s="2"/>
      <c r="F8" s="2"/>
      <c r="G8" s="2"/>
      <c r="H8" s="2"/>
      <c r="I8" s="2">
        <f t="shared" ref="I8:I16" si="6">SUM(D8:H8)</f>
        <v>0</v>
      </c>
      <c r="J8" s="2">
        <f t="shared" ref="J8:J16" si="7">SUM(P8/3)</f>
        <v>0</v>
      </c>
      <c r="K8" s="2"/>
      <c r="L8" s="2">
        <f t="shared" ref="L8:L16" si="8">SUM(J8:K8)</f>
        <v>0</v>
      </c>
      <c r="M8" s="2">
        <f t="shared" ref="M8:M16" si="9">RANK(L8,$L$4:$L$7)</f>
        <v>1</v>
      </c>
      <c r="N8" s="3">
        <f t="shared" ref="N8:N16" si="10">MAX(D8:H8)</f>
        <v>0</v>
      </c>
      <c r="O8" s="3">
        <f t="shared" ref="O8:O16" si="11">MIN(D8:H8)</f>
        <v>0</v>
      </c>
      <c r="P8" s="7">
        <f t="shared" ref="P8:P16" si="12">SUM(I8-N8-O8)</f>
        <v>0</v>
      </c>
      <c r="Q8" s="7">
        <f t="shared" ref="Q8:Q16" si="13">AVERAGE(N8:O8)</f>
        <v>0</v>
      </c>
      <c r="R8" s="9">
        <f t="shared" ref="R8:R16" si="14">L8-Q8</f>
        <v>0</v>
      </c>
    </row>
    <row r="9" spans="1:18" ht="25.95" customHeight="1" x14ac:dyDescent="0.3">
      <c r="A9" s="2">
        <v>6</v>
      </c>
      <c r="B9" s="2" t="s">
        <v>102</v>
      </c>
      <c r="C9" s="2" t="s">
        <v>101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25.95" customHeight="1" x14ac:dyDescent="0.3">
      <c r="A10" s="2">
        <v>7</v>
      </c>
      <c r="B10" s="2" t="s">
        <v>100</v>
      </c>
      <c r="C10" s="2" t="s">
        <v>101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25.95" customHeight="1" x14ac:dyDescent="0.3">
      <c r="A11" s="2">
        <v>8</v>
      </c>
      <c r="B11" s="2" t="s">
        <v>106</v>
      </c>
      <c r="C11" s="2" t="s">
        <v>107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25.95" customHeight="1" x14ac:dyDescent="0.3">
      <c r="A12" s="2">
        <v>9</v>
      </c>
      <c r="B12" s="2" t="s">
        <v>98</v>
      </c>
      <c r="C12" s="2" t="s">
        <v>38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25.95" customHeight="1" x14ac:dyDescent="0.3">
      <c r="A13" s="2">
        <v>10</v>
      </c>
      <c r="B13" s="2" t="s">
        <v>108</v>
      </c>
      <c r="C13" s="2" t="s">
        <v>10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9"/>
        <v>1</v>
      </c>
      <c r="N13" s="3">
        <f t="shared" si="10"/>
        <v>0</v>
      </c>
      <c r="O13" s="3">
        <f t="shared" si="11"/>
        <v>0</v>
      </c>
      <c r="P13" s="7">
        <f t="shared" si="12"/>
        <v>0</v>
      </c>
      <c r="Q13" s="7">
        <f t="shared" si="13"/>
        <v>0</v>
      </c>
      <c r="R13" s="9">
        <f t="shared" si="14"/>
        <v>0</v>
      </c>
    </row>
    <row r="14" spans="1:18" ht="25.95" customHeight="1" x14ac:dyDescent="0.3">
      <c r="A14" s="2">
        <v>11</v>
      </c>
      <c r="B14" s="2" t="s">
        <v>105</v>
      </c>
      <c r="C14" s="2" t="s">
        <v>42</v>
      </c>
      <c r="D14" s="2"/>
      <c r="E14" s="2"/>
      <c r="F14" s="2"/>
      <c r="G14" s="2"/>
      <c r="H14" s="2"/>
      <c r="I14" s="2">
        <f t="shared" si="6"/>
        <v>0</v>
      </c>
      <c r="J14" s="2">
        <f t="shared" si="7"/>
        <v>0</v>
      </c>
      <c r="K14" s="2"/>
      <c r="L14" s="2">
        <f t="shared" si="8"/>
        <v>0</v>
      </c>
      <c r="M14" s="2">
        <f t="shared" si="9"/>
        <v>1</v>
      </c>
      <c r="N14" s="3">
        <f t="shared" si="10"/>
        <v>0</v>
      </c>
      <c r="O14" s="3">
        <f t="shared" si="11"/>
        <v>0</v>
      </c>
      <c r="P14" s="7">
        <f t="shared" si="12"/>
        <v>0</v>
      </c>
      <c r="Q14" s="7">
        <f t="shared" si="13"/>
        <v>0</v>
      </c>
      <c r="R14" s="9">
        <f t="shared" si="14"/>
        <v>0</v>
      </c>
    </row>
    <row r="15" spans="1:18" ht="25.95" customHeight="1" x14ac:dyDescent="0.3">
      <c r="A15" s="2">
        <v>12</v>
      </c>
      <c r="B15" s="2" t="s">
        <v>99</v>
      </c>
      <c r="C15" s="2" t="s">
        <v>38</v>
      </c>
      <c r="D15" s="2"/>
      <c r="E15" s="2"/>
      <c r="F15" s="2"/>
      <c r="G15" s="2"/>
      <c r="H15" s="2"/>
      <c r="I15" s="2">
        <f t="shared" si="6"/>
        <v>0</v>
      </c>
      <c r="J15" s="2">
        <f t="shared" si="7"/>
        <v>0</v>
      </c>
      <c r="K15" s="2"/>
      <c r="L15" s="2">
        <f t="shared" si="8"/>
        <v>0</v>
      </c>
      <c r="M15" s="2">
        <f t="shared" si="9"/>
        <v>1</v>
      </c>
      <c r="N15" s="3">
        <f t="shared" si="10"/>
        <v>0</v>
      </c>
      <c r="O15" s="3">
        <f t="shared" si="11"/>
        <v>0</v>
      </c>
      <c r="P15" s="7">
        <f t="shared" si="12"/>
        <v>0</v>
      </c>
      <c r="Q15" s="7">
        <f t="shared" si="13"/>
        <v>0</v>
      </c>
      <c r="R15" s="9">
        <f t="shared" si="14"/>
        <v>0</v>
      </c>
    </row>
    <row r="16" spans="1:18" ht="25.95" customHeight="1" x14ac:dyDescent="0.3">
      <c r="A16" s="2">
        <v>13</v>
      </c>
      <c r="B16" s="2" t="s">
        <v>103</v>
      </c>
      <c r="C16" s="2" t="s">
        <v>101</v>
      </c>
      <c r="D16" s="2"/>
      <c r="E16" s="2"/>
      <c r="F16" s="2"/>
      <c r="G16" s="2"/>
      <c r="H16" s="2"/>
      <c r="I16" s="2">
        <f t="shared" si="6"/>
        <v>0</v>
      </c>
      <c r="J16" s="2">
        <f t="shared" si="7"/>
        <v>0</v>
      </c>
      <c r="K16" s="2"/>
      <c r="L16" s="2">
        <f t="shared" si="8"/>
        <v>0</v>
      </c>
      <c r="M16" s="2">
        <f t="shared" si="9"/>
        <v>1</v>
      </c>
      <c r="N16" s="3">
        <f t="shared" si="10"/>
        <v>0</v>
      </c>
      <c r="O16" s="3">
        <f t="shared" si="11"/>
        <v>0</v>
      </c>
      <c r="P16" s="7">
        <f t="shared" si="12"/>
        <v>0</v>
      </c>
      <c r="Q16" s="7">
        <f t="shared" si="13"/>
        <v>0</v>
      </c>
      <c r="R16" s="9">
        <f t="shared" si="14"/>
        <v>0</v>
      </c>
    </row>
    <row r="17" spans="1:18" ht="19.8" x14ac:dyDescent="0.3">
      <c r="A17" s="25" t="s">
        <v>97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27"/>
    </row>
    <row r="18" spans="1:18" ht="36.9" customHeight="1" x14ac:dyDescent="0.3">
      <c r="A18" s="4"/>
      <c r="B18" s="4"/>
      <c r="C18" s="28" t="s">
        <v>9</v>
      </c>
      <c r="D18" s="28"/>
      <c r="E18" s="28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16.2" customHeight="1" x14ac:dyDescent="0.3">
      <c r="A19" s="21" t="s">
        <v>26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</sheetData>
  <mergeCells count="6">
    <mergeCell ref="A19:R20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116</v>
      </c>
      <c r="C4" s="2" t="s">
        <v>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114</v>
      </c>
      <c r="C5" s="2" t="s">
        <v>113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51</v>
      </c>
      <c r="C6" s="2" t="s">
        <v>52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115</v>
      </c>
      <c r="C7" s="2" t="s">
        <v>13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112</v>
      </c>
      <c r="C8" s="2" t="s">
        <v>113</v>
      </c>
      <c r="D8" s="2"/>
      <c r="E8" s="2"/>
      <c r="F8" s="2"/>
      <c r="G8" s="2"/>
      <c r="H8" s="2"/>
      <c r="I8" s="2">
        <f t="shared" ref="I8" si="6">SUM(D8:H8)</f>
        <v>0</v>
      </c>
      <c r="J8" s="2">
        <f t="shared" ref="J8" si="7">SUM(P8/3)</f>
        <v>0</v>
      </c>
      <c r="K8" s="2"/>
      <c r="L8" s="2">
        <f t="shared" ref="L8" si="8">SUM(J8:K8)</f>
        <v>0</v>
      </c>
      <c r="M8" s="2">
        <f t="shared" ref="M8" si="9"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" si="10">AVERAGE(N8:O8)</f>
        <v>0</v>
      </c>
      <c r="R8" s="9">
        <f t="shared" ref="R8" si="11">L8-Q8</f>
        <v>0</v>
      </c>
    </row>
    <row r="9" spans="1:18" ht="36.9" customHeight="1" x14ac:dyDescent="0.3">
      <c r="A9" s="25" t="s">
        <v>111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7"/>
    </row>
    <row r="10" spans="1:18" ht="51" customHeight="1" x14ac:dyDescent="0.3">
      <c r="A10" s="4"/>
      <c r="B10" s="4"/>
      <c r="C10" s="28" t="s">
        <v>9</v>
      </c>
      <c r="D10" s="28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16.2" customHeight="1" x14ac:dyDescent="0.3">
      <c r="A11" s="21" t="s">
        <v>26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</sheetData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19" zoomScale="110" zoomScaleNormal="110" workbookViewId="0">
      <selection activeCell="A6" sqref="A6:O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295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321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118</v>
      </c>
      <c r="C4" s="2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119</v>
      </c>
      <c r="C5" s="2" t="s">
        <v>120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117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110" zoomScaleNormal="110" workbookViewId="0">
      <selection activeCell="G5" sqref="G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126</v>
      </c>
      <c r="C4" s="2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122</v>
      </c>
      <c r="C5" s="2" t="s">
        <v>84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123</v>
      </c>
      <c r="C6" s="2" t="s">
        <v>84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64</v>
      </c>
      <c r="C7" s="2" t="s">
        <v>57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125</v>
      </c>
      <c r="C8" s="2" t="s">
        <v>120</v>
      </c>
      <c r="D8" s="2"/>
      <c r="E8" s="2"/>
      <c r="F8" s="2"/>
      <c r="G8" s="2"/>
      <c r="H8" s="2"/>
      <c r="I8" s="2">
        <f t="shared" ref="I8:I12" si="6">SUM(D8:H8)</f>
        <v>0</v>
      </c>
      <c r="J8" s="2">
        <f t="shared" ref="J8:J12" si="7">SUM(P8/3)</f>
        <v>0</v>
      </c>
      <c r="K8" s="2"/>
      <c r="L8" s="2">
        <f t="shared" ref="L8:L12" si="8">SUM(J8:K8)</f>
        <v>0</v>
      </c>
      <c r="M8" s="2">
        <f t="shared" ref="M8:M12" si="9">RANK(L8,$L$4:$L$7)</f>
        <v>1</v>
      </c>
      <c r="N8" s="3">
        <f t="shared" ref="N8:N12" si="10">MAX(D8:H8)</f>
        <v>0</v>
      </c>
      <c r="O8" s="3">
        <f t="shared" ref="O8:O12" si="11">MIN(D8:H8)</f>
        <v>0</v>
      </c>
      <c r="P8" s="7">
        <f t="shared" ref="P8:P12" si="12">SUM(I8-N8-O8)</f>
        <v>0</v>
      </c>
      <c r="Q8" s="7">
        <f t="shared" ref="Q8:Q12" si="13">AVERAGE(N8:O8)</f>
        <v>0</v>
      </c>
      <c r="R8" s="9">
        <f t="shared" ref="R8:R12" si="14">L8-Q8</f>
        <v>0</v>
      </c>
    </row>
    <row r="9" spans="1:18" ht="36.9" customHeight="1" x14ac:dyDescent="0.3">
      <c r="A9" s="2">
        <v>6</v>
      </c>
      <c r="B9" s="2" t="s">
        <v>127</v>
      </c>
      <c r="C9" s="2" t="s">
        <v>57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6.9" customHeight="1" x14ac:dyDescent="0.3">
      <c r="A10" s="2">
        <v>7</v>
      </c>
      <c r="B10" s="2" t="s">
        <v>31</v>
      </c>
      <c r="C10" s="2" t="s">
        <v>30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6.9" customHeight="1" x14ac:dyDescent="0.3">
      <c r="A11" s="2">
        <v>8</v>
      </c>
      <c r="B11" s="2" t="s">
        <v>124</v>
      </c>
      <c r="C11" s="2" t="s">
        <v>120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36.9" customHeight="1" x14ac:dyDescent="0.3">
      <c r="A12" s="2">
        <v>9</v>
      </c>
      <c r="B12" s="2" t="s">
        <v>128</v>
      </c>
      <c r="C12" s="2" t="s">
        <v>30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19.8" x14ac:dyDescent="0.3">
      <c r="A13" s="25" t="s">
        <v>121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27"/>
    </row>
    <row r="14" spans="1:18" ht="36.9" customHeight="1" x14ac:dyDescent="0.3">
      <c r="A14" s="4"/>
      <c r="B14" s="4"/>
      <c r="C14" s="28" t="s">
        <v>9</v>
      </c>
      <c r="D14" s="28"/>
      <c r="E14" s="28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16.2" customHeight="1" x14ac:dyDescent="0.3">
      <c r="A15" s="21" t="s">
        <v>26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</sheetData>
  <mergeCells count="6">
    <mergeCell ref="A15:R16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7" zoomScale="110" zoomScaleNormal="110" workbookViewId="0">
      <selection activeCell="B4" sqref="B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317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129</v>
      </c>
      <c r="C4" s="2" t="s">
        <v>91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130</v>
      </c>
      <c r="C5" s="2" t="s">
        <v>95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2" t="s">
        <v>131</v>
      </c>
      <c r="C6" s="2" t="s">
        <v>132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5" t="s">
        <v>318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 x14ac:dyDescent="0.3">
      <c r="A8" s="4"/>
      <c r="B8" s="4"/>
      <c r="C8" s="28" t="s">
        <v>9</v>
      </c>
      <c r="D8" s="28"/>
      <c r="E8" s="28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7" zoomScale="110" zoomScaleNormal="110" workbookViewId="0">
      <selection activeCell="G11" sqref="G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5" t="s">
        <v>24</v>
      </c>
      <c r="J3" s="5" t="s">
        <v>316</v>
      </c>
      <c r="K3" s="5" t="s">
        <v>15</v>
      </c>
      <c r="L3" s="5" t="s">
        <v>17</v>
      </c>
      <c r="M3" s="20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0">
        <v>1</v>
      </c>
      <c r="B4" s="2" t="s">
        <v>140</v>
      </c>
      <c r="C4" s="2" t="s">
        <v>95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RANK(L4,$L$4:$L$7)</f>
        <v>1</v>
      </c>
      <c r="N4" s="3">
        <f t="shared" ref="N4:N11" si="0">MAX(D4:H4)</f>
        <v>0</v>
      </c>
      <c r="O4" s="3">
        <f t="shared" ref="O4:O11" si="1">MIN(D4:H4)</f>
        <v>0</v>
      </c>
      <c r="P4" s="7">
        <f t="shared" ref="P4:P11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0">
        <v>2</v>
      </c>
      <c r="B5" s="2" t="s">
        <v>142</v>
      </c>
      <c r="C5" s="2" t="s">
        <v>95</v>
      </c>
      <c r="D5" s="20"/>
      <c r="E5" s="20"/>
      <c r="F5" s="20"/>
      <c r="G5" s="20"/>
      <c r="H5" s="20"/>
      <c r="I5" s="20">
        <f t="shared" ref="I5:I7" si="3">SUM(D5:H5)</f>
        <v>0</v>
      </c>
      <c r="J5" s="20">
        <f t="shared" ref="J5:J7" si="4">SUM(P5/3)</f>
        <v>0</v>
      </c>
      <c r="K5" s="20"/>
      <c r="L5" s="20">
        <f t="shared" ref="L5:L7" si="5">SUM(J5:K5)</f>
        <v>0</v>
      </c>
      <c r="M5" s="20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0">
        <v>3</v>
      </c>
      <c r="B6" s="2" t="s">
        <v>134</v>
      </c>
      <c r="C6" s="2" t="s">
        <v>84</v>
      </c>
      <c r="D6" s="20"/>
      <c r="E6" s="20"/>
      <c r="F6" s="20"/>
      <c r="G6" s="20"/>
      <c r="H6" s="20"/>
      <c r="I6" s="20">
        <f t="shared" si="3"/>
        <v>0</v>
      </c>
      <c r="J6" s="20">
        <f t="shared" si="4"/>
        <v>0</v>
      </c>
      <c r="K6" s="20"/>
      <c r="L6" s="20">
        <f t="shared" si="5"/>
        <v>0</v>
      </c>
      <c r="M6" s="20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0">
        <v>4</v>
      </c>
      <c r="B7" s="2" t="s">
        <v>141</v>
      </c>
      <c r="C7" s="2" t="s">
        <v>95</v>
      </c>
      <c r="D7" s="20"/>
      <c r="E7" s="20"/>
      <c r="F7" s="20"/>
      <c r="G7" s="20"/>
      <c r="H7" s="20"/>
      <c r="I7" s="20">
        <f t="shared" si="3"/>
        <v>0</v>
      </c>
      <c r="J7" s="20">
        <f t="shared" si="4"/>
        <v>0</v>
      </c>
      <c r="K7" s="20"/>
      <c r="L7" s="20">
        <f t="shared" si="5"/>
        <v>0</v>
      </c>
      <c r="M7" s="20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0">
        <v>5</v>
      </c>
      <c r="B8" s="2" t="s">
        <v>137</v>
      </c>
      <c r="C8" s="2" t="s">
        <v>91</v>
      </c>
      <c r="D8" s="20"/>
      <c r="E8" s="20"/>
      <c r="F8" s="20"/>
      <c r="G8" s="20"/>
      <c r="H8" s="20"/>
      <c r="I8" s="20">
        <f t="shared" ref="I8:I11" si="9">SUM(D8:H8)</f>
        <v>0</v>
      </c>
      <c r="J8" s="20">
        <f t="shared" ref="J8:J11" si="10">SUM(P8/3)</f>
        <v>0</v>
      </c>
      <c r="K8" s="20"/>
      <c r="L8" s="20">
        <f t="shared" ref="L8:L11" si="11">SUM(J8:K8)</f>
        <v>0</v>
      </c>
      <c r="M8" s="20">
        <f t="shared" ref="M8:M11" si="12"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ref="Q8:Q11" si="13">AVERAGE(N8:O8)</f>
        <v>0</v>
      </c>
      <c r="R8" s="9">
        <f t="shared" ref="R8:R11" si="14">L8-Q8</f>
        <v>0</v>
      </c>
    </row>
    <row r="9" spans="1:18" ht="36.9" customHeight="1" x14ac:dyDescent="0.3">
      <c r="A9" s="20">
        <v>6</v>
      </c>
      <c r="B9" s="2" t="s">
        <v>139</v>
      </c>
      <c r="C9" s="2" t="s">
        <v>30</v>
      </c>
      <c r="D9" s="20"/>
      <c r="E9" s="20"/>
      <c r="F9" s="20"/>
      <c r="G9" s="20"/>
      <c r="H9" s="20"/>
      <c r="I9" s="20">
        <f t="shared" si="9"/>
        <v>0</v>
      </c>
      <c r="J9" s="20">
        <f t="shared" si="10"/>
        <v>0</v>
      </c>
      <c r="K9" s="20"/>
      <c r="L9" s="20">
        <f t="shared" si="11"/>
        <v>0</v>
      </c>
      <c r="M9" s="20">
        <f t="shared" si="12"/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si="13"/>
        <v>0</v>
      </c>
      <c r="R9" s="9">
        <f t="shared" si="14"/>
        <v>0</v>
      </c>
    </row>
    <row r="10" spans="1:18" ht="36.9" customHeight="1" x14ac:dyDescent="0.3">
      <c r="A10" s="20">
        <v>7</v>
      </c>
      <c r="B10" s="2" t="s">
        <v>138</v>
      </c>
      <c r="C10" s="2" t="s">
        <v>30</v>
      </c>
      <c r="D10" s="20"/>
      <c r="E10" s="20"/>
      <c r="F10" s="20"/>
      <c r="G10" s="20"/>
      <c r="H10" s="20"/>
      <c r="I10" s="20">
        <f t="shared" si="9"/>
        <v>0</v>
      </c>
      <c r="J10" s="20">
        <f t="shared" si="10"/>
        <v>0</v>
      </c>
      <c r="K10" s="20"/>
      <c r="L10" s="20">
        <f t="shared" si="11"/>
        <v>0</v>
      </c>
      <c r="M10" s="20">
        <f t="shared" si="12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3"/>
        <v>0</v>
      </c>
      <c r="R10" s="9">
        <f t="shared" si="14"/>
        <v>0</v>
      </c>
    </row>
    <row r="11" spans="1:18" ht="36.9" customHeight="1" x14ac:dyDescent="0.3">
      <c r="A11" s="20">
        <v>8</v>
      </c>
      <c r="B11" s="2" t="s">
        <v>135</v>
      </c>
      <c r="C11" s="2" t="s">
        <v>136</v>
      </c>
      <c r="D11" s="20"/>
      <c r="E11" s="20"/>
      <c r="F11" s="20"/>
      <c r="G11" s="20"/>
      <c r="H11" s="20"/>
      <c r="I11" s="20">
        <f t="shared" si="9"/>
        <v>0</v>
      </c>
      <c r="J11" s="20">
        <f t="shared" si="10"/>
        <v>0</v>
      </c>
      <c r="K11" s="20"/>
      <c r="L11" s="20">
        <f t="shared" si="11"/>
        <v>0</v>
      </c>
      <c r="M11" s="20">
        <f t="shared" si="12"/>
        <v>1</v>
      </c>
      <c r="N11" s="3">
        <f t="shared" si="0"/>
        <v>0</v>
      </c>
      <c r="O11" s="3">
        <f t="shared" si="1"/>
        <v>0</v>
      </c>
      <c r="P11" s="7">
        <f t="shared" si="2"/>
        <v>0</v>
      </c>
      <c r="Q11" s="7">
        <f t="shared" si="13"/>
        <v>0</v>
      </c>
      <c r="R11" s="9">
        <f t="shared" si="14"/>
        <v>0</v>
      </c>
    </row>
    <row r="12" spans="1:18" ht="19.8" x14ac:dyDescent="0.3">
      <c r="A12" s="25" t="s">
        <v>133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7"/>
    </row>
    <row r="13" spans="1:18" ht="36.9" customHeight="1" x14ac:dyDescent="0.3">
      <c r="A13" s="4"/>
      <c r="B13" s="4"/>
      <c r="C13" s="28" t="s">
        <v>9</v>
      </c>
      <c r="D13" s="28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16.2" customHeight="1" x14ac:dyDescent="0.3">
      <c r="A14" s="21" t="s">
        <v>26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7"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312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313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145</v>
      </c>
      <c r="C4" s="2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143</v>
      </c>
      <c r="C5" s="2" t="s">
        <v>144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2" t="s">
        <v>146</v>
      </c>
      <c r="C6" s="2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5" t="s">
        <v>314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 x14ac:dyDescent="0.3">
      <c r="A8" s="4"/>
      <c r="B8" s="4"/>
      <c r="C8" s="28" t="s">
        <v>9</v>
      </c>
      <c r="D8" s="28"/>
      <c r="E8" s="28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148</v>
      </c>
      <c r="C4" s="2" t="s">
        <v>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149</v>
      </c>
      <c r="C5" s="2" t="s">
        <v>52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147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308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309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151</v>
      </c>
      <c r="C4" s="2" t="s">
        <v>152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150</v>
      </c>
      <c r="C5" s="2" t="s">
        <v>57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310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110" zoomScaleNormal="110" workbookViewId="0">
      <selection activeCell="B4" sqref="B4:C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306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160</v>
      </c>
      <c r="J3" s="6" t="s">
        <v>307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156</v>
      </c>
      <c r="C4" s="2" t="s">
        <v>86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155</v>
      </c>
      <c r="C5" s="2" t="s">
        <v>57</v>
      </c>
      <c r="D5" s="2"/>
      <c r="E5" s="2"/>
      <c r="F5" s="2"/>
      <c r="G5" s="2"/>
      <c r="H5" s="2"/>
      <c r="I5" s="2">
        <f t="shared" ref="I5:I11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153</v>
      </c>
      <c r="C6" s="2" t="s">
        <v>57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154</v>
      </c>
      <c r="C7" s="2" t="s">
        <v>57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141</v>
      </c>
      <c r="C8" s="2" t="s">
        <v>95</v>
      </c>
      <c r="D8" s="2"/>
      <c r="E8" s="2"/>
      <c r="F8" s="2"/>
      <c r="G8" s="2"/>
      <c r="H8" s="2"/>
      <c r="I8" s="2">
        <f t="shared" si="0"/>
        <v>0</v>
      </c>
      <c r="J8" s="2">
        <f t="shared" ref="J8:J11" si="6">SUM(P8/3)</f>
        <v>0</v>
      </c>
      <c r="K8" s="2"/>
      <c r="L8" s="2">
        <f t="shared" ref="L8:L11" si="7">SUM(J8:K8)</f>
        <v>0</v>
      </c>
      <c r="M8" s="2">
        <f t="shared" ref="M8:M11" si="8">RANK(L8,$L$4:$L$7)</f>
        <v>1</v>
      </c>
      <c r="N8" s="3">
        <f t="shared" ref="N8:N11" si="9">MAX(D8:H8)</f>
        <v>0</v>
      </c>
      <c r="O8" s="3">
        <f t="shared" ref="O8:O11" si="10">MIN(D8:H8)</f>
        <v>0</v>
      </c>
      <c r="P8" s="7">
        <f t="shared" ref="P8:P11" si="11">SUM(I8-N8-O8)</f>
        <v>0</v>
      </c>
      <c r="Q8" s="7">
        <f t="shared" ref="Q8:Q11" si="12">AVERAGE(N8:O8)</f>
        <v>0</v>
      </c>
      <c r="R8" s="9">
        <f t="shared" ref="R8:R11" si="13">L8-Q8</f>
        <v>0</v>
      </c>
    </row>
    <row r="9" spans="1:18" ht="36.9" customHeight="1" x14ac:dyDescent="0.3">
      <c r="A9" s="2">
        <v>6</v>
      </c>
      <c r="B9" s="2" t="s">
        <v>157</v>
      </c>
      <c r="C9" s="2" t="s">
        <v>86</v>
      </c>
      <c r="D9" s="2"/>
      <c r="E9" s="2"/>
      <c r="F9" s="2"/>
      <c r="G9" s="2"/>
      <c r="H9" s="2"/>
      <c r="I9" s="2">
        <f t="shared" si="0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2">
        <v>7</v>
      </c>
      <c r="B10" s="2" t="s">
        <v>158</v>
      </c>
      <c r="C10" s="2" t="s">
        <v>152</v>
      </c>
      <c r="D10" s="2"/>
      <c r="E10" s="2"/>
      <c r="F10" s="2"/>
      <c r="G10" s="2"/>
      <c r="H10" s="2"/>
      <c r="I10" s="2">
        <f t="shared" si="0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6.9" customHeight="1" x14ac:dyDescent="0.3">
      <c r="A11" s="2">
        <v>8</v>
      </c>
      <c r="B11" s="2" t="s">
        <v>159</v>
      </c>
      <c r="C11" s="2" t="s">
        <v>95</v>
      </c>
      <c r="D11" s="2"/>
      <c r="E11" s="2"/>
      <c r="F11" s="2"/>
      <c r="G11" s="2"/>
      <c r="H11" s="2"/>
      <c r="I11" s="2">
        <f t="shared" si="0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19.8" x14ac:dyDescent="0.3">
      <c r="A12" s="25" t="s">
        <v>161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7"/>
    </row>
    <row r="13" spans="1:18" ht="36.9" customHeight="1" x14ac:dyDescent="0.3">
      <c r="A13" s="4"/>
      <c r="B13" s="4"/>
      <c r="C13" s="28" t="s">
        <v>9</v>
      </c>
      <c r="D13" s="28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16.2" customHeight="1" x14ac:dyDescent="0.3">
      <c r="A14" s="21" t="s">
        <v>26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activeCell="L5" sqref="L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305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291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164</v>
      </c>
      <c r="C4" s="2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162</v>
      </c>
      <c r="C5" s="2" t="s">
        <v>163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69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sqref="A1:M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304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285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167</v>
      </c>
      <c r="C4" s="2" t="s">
        <v>163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168</v>
      </c>
      <c r="C5" s="2" t="s">
        <v>57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170</v>
      </c>
      <c r="C6" s="2" t="s">
        <v>57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169</v>
      </c>
      <c r="C7" s="2" t="s">
        <v>57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166</v>
      </c>
      <c r="C8" s="2" t="s">
        <v>163</v>
      </c>
      <c r="D8" s="2"/>
      <c r="E8" s="2"/>
      <c r="F8" s="2"/>
      <c r="G8" s="2"/>
      <c r="H8" s="2"/>
      <c r="I8" s="2">
        <f t="shared" ref="I8" si="6">SUM(D8:H8)</f>
        <v>0</v>
      </c>
      <c r="J8" s="2">
        <f t="shared" ref="J8" si="7">SUM(P8/3)</f>
        <v>0</v>
      </c>
      <c r="K8" s="2"/>
      <c r="L8" s="2">
        <f t="shared" ref="L8" si="8">SUM(J8:K8)</f>
        <v>0</v>
      </c>
      <c r="M8" s="2">
        <f t="shared" ref="M8" si="9"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" si="10">AVERAGE(N8:O8)</f>
        <v>0</v>
      </c>
      <c r="R8" s="9">
        <f t="shared" ref="R8" si="11">L8-Q8</f>
        <v>0</v>
      </c>
    </row>
    <row r="9" spans="1:18" ht="36.9" customHeight="1" x14ac:dyDescent="0.3">
      <c r="A9" s="32" t="s">
        <v>165</v>
      </c>
      <c r="B9" s="33"/>
      <c r="C9" s="33"/>
      <c r="D9" s="33"/>
      <c r="E9" s="33"/>
      <c r="F9" s="18"/>
      <c r="G9" s="18"/>
      <c r="H9" s="18"/>
      <c r="I9" s="18"/>
      <c r="J9" s="18"/>
      <c r="K9" s="18"/>
      <c r="L9" s="18"/>
      <c r="M9" s="18"/>
      <c r="N9" s="19"/>
      <c r="O9" s="19"/>
    </row>
    <row r="10" spans="1:18" ht="51" customHeight="1" x14ac:dyDescent="0.3">
      <c r="A10" s="4"/>
      <c r="B10" s="4"/>
      <c r="C10" s="28" t="s">
        <v>9</v>
      </c>
      <c r="D10" s="28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16.2" customHeight="1" x14ac:dyDescent="0.3">
      <c r="A11" s="21" t="s">
        <v>26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</sheetData>
  <mergeCells count="6">
    <mergeCell ref="A1:M2"/>
    <mergeCell ref="N2:P2"/>
    <mergeCell ref="Q2:R2"/>
    <mergeCell ref="C10:E10"/>
    <mergeCell ref="A11:R12"/>
    <mergeCell ref="A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M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302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303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182</v>
      </c>
      <c r="C4" s="2" t="s">
        <v>183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184</v>
      </c>
      <c r="C5" s="2" t="s">
        <v>57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147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7" zoomScale="110" zoomScaleNormal="110" workbookViewId="0">
      <selection activeCell="H4" sqref="H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301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180</v>
      </c>
      <c r="C4" s="2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173</v>
      </c>
      <c r="C5" s="2" t="s">
        <v>174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172</v>
      </c>
      <c r="C6" s="2" t="s">
        <v>38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177</v>
      </c>
      <c r="C7" s="2" t="s">
        <v>13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">
        <v>5</v>
      </c>
      <c r="B8" s="2" t="s">
        <v>175</v>
      </c>
      <c r="C8" s="2" t="s">
        <v>176</v>
      </c>
      <c r="D8" s="2"/>
      <c r="E8" s="2"/>
      <c r="F8" s="2"/>
      <c r="G8" s="2"/>
      <c r="H8" s="2"/>
      <c r="I8" s="2">
        <f t="shared" ref="I8:I11" si="6">SUM(D8:H8)</f>
        <v>0</v>
      </c>
      <c r="J8" s="2">
        <f t="shared" ref="J8:J11" si="7">SUM(P8/3)</f>
        <v>0</v>
      </c>
      <c r="K8" s="2"/>
      <c r="L8" s="2">
        <f t="shared" ref="L8:L11" si="8">SUM(J8:K8)</f>
        <v>0</v>
      </c>
      <c r="M8" s="2">
        <f t="shared" ref="M8:M11" si="9">RANK(L8,$L$4:$L$7)</f>
        <v>1</v>
      </c>
      <c r="N8" s="3">
        <f t="shared" ref="N8:N11" si="10">MAX(D8:H8)</f>
        <v>0</v>
      </c>
      <c r="O8" s="3">
        <f t="shared" ref="O8:O11" si="11">MIN(D8:H8)</f>
        <v>0</v>
      </c>
      <c r="P8" s="7">
        <f t="shared" ref="P8:P11" si="12">SUM(I8-N8-O8)</f>
        <v>0</v>
      </c>
      <c r="Q8" s="7">
        <f t="shared" ref="Q8:Q11" si="13">AVERAGE(N8:O8)</f>
        <v>0</v>
      </c>
      <c r="R8" s="9">
        <f t="shared" ref="R8:R11" si="14">L8-Q8</f>
        <v>0</v>
      </c>
    </row>
    <row r="9" spans="1:18" ht="36.9" customHeight="1" x14ac:dyDescent="0.3">
      <c r="A9" s="2">
        <v>6</v>
      </c>
      <c r="B9" s="2" t="s">
        <v>181</v>
      </c>
      <c r="C9" s="2" t="s">
        <v>10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6.9" customHeight="1" x14ac:dyDescent="0.3">
      <c r="A10" s="2">
        <v>7</v>
      </c>
      <c r="B10" s="2" t="s">
        <v>179</v>
      </c>
      <c r="C10" s="2" t="s">
        <v>10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6.9" customHeight="1" x14ac:dyDescent="0.3">
      <c r="A11" s="2">
        <v>8</v>
      </c>
      <c r="B11" s="2" t="s">
        <v>178</v>
      </c>
      <c r="C11" s="2" t="s">
        <v>13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19.8" x14ac:dyDescent="0.3">
      <c r="A12" s="25" t="s">
        <v>171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7"/>
    </row>
    <row r="13" spans="1:18" ht="36.9" customHeight="1" x14ac:dyDescent="0.3">
      <c r="A13" s="4"/>
      <c r="B13" s="4"/>
      <c r="C13" s="28" t="s">
        <v>9</v>
      </c>
      <c r="D13" s="28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16.2" customHeight="1" x14ac:dyDescent="0.3">
      <c r="A14" s="21" t="s">
        <v>26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I4" sqref="I4:I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299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23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17" t="s">
        <v>185</v>
      </c>
      <c r="C4" s="17" t="s">
        <v>120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17" t="s">
        <v>186</v>
      </c>
      <c r="C5" s="17" t="s">
        <v>91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17" t="s">
        <v>140</v>
      </c>
      <c r="C6" s="17" t="s">
        <v>95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5" t="s">
        <v>300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 x14ac:dyDescent="0.3">
      <c r="A8" s="4"/>
      <c r="B8" s="4"/>
      <c r="C8" s="28" t="s">
        <v>9</v>
      </c>
      <c r="D8" s="28"/>
      <c r="E8" s="28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110" zoomScaleNormal="110" workbookViewId="0">
      <selection activeCell="J10" sqref="J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298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295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291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191</v>
      </c>
      <c r="C4" s="2" t="s">
        <v>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192</v>
      </c>
      <c r="C5" s="2" t="s">
        <v>10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189</v>
      </c>
      <c r="C6" s="2" t="s">
        <v>190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193</v>
      </c>
      <c r="C7" s="2" t="s">
        <v>194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179</v>
      </c>
      <c r="C8" s="2" t="s">
        <v>10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ref="M8:M9" si="12"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ref="Q8:Q9" si="13">AVERAGE(N8:O8)</f>
        <v>0</v>
      </c>
      <c r="R8" s="9">
        <f t="shared" ref="R8:R9" si="14">L8-Q8</f>
        <v>0</v>
      </c>
    </row>
    <row r="9" spans="1:18" ht="36.9" customHeight="1" x14ac:dyDescent="0.3">
      <c r="A9" s="2">
        <v>6</v>
      </c>
      <c r="B9" s="2" t="s">
        <v>188</v>
      </c>
      <c r="C9" s="2" t="s">
        <v>38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si="13"/>
        <v>0</v>
      </c>
      <c r="R9" s="9">
        <f t="shared" si="14"/>
        <v>0</v>
      </c>
    </row>
    <row r="10" spans="1:18" ht="51" customHeight="1" x14ac:dyDescent="0.3">
      <c r="A10" s="32" t="s">
        <v>187</v>
      </c>
      <c r="B10" s="33"/>
      <c r="C10" s="33"/>
      <c r="D10" s="33"/>
      <c r="E10" s="33"/>
      <c r="F10" s="18"/>
      <c r="G10" s="18"/>
      <c r="H10" s="18"/>
      <c r="I10" s="18"/>
      <c r="J10" s="18"/>
      <c r="K10" s="18"/>
      <c r="L10" s="18"/>
      <c r="M10" s="18"/>
      <c r="N10" s="19"/>
      <c r="O10" s="19"/>
    </row>
    <row r="11" spans="1:18" ht="19.8" x14ac:dyDescent="0.3">
      <c r="A11" s="4"/>
      <c r="B11" s="4"/>
      <c r="C11" s="28" t="s">
        <v>9</v>
      </c>
      <c r="D11" s="28"/>
      <c r="E11" s="28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16.2" customHeight="1" x14ac:dyDescent="0.3">
      <c r="A12" s="21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</sheetData>
  <mergeCells count="6">
    <mergeCell ref="A1:M2"/>
    <mergeCell ref="N2:P2"/>
    <mergeCell ref="Q2:R2"/>
    <mergeCell ref="C11:E11"/>
    <mergeCell ref="A12:R13"/>
    <mergeCell ref="A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297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295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296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195</v>
      </c>
      <c r="C4" s="2" t="s">
        <v>196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148</v>
      </c>
      <c r="C5" s="2" t="s">
        <v>13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149</v>
      </c>
      <c r="C6" s="2" t="s">
        <v>52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197</v>
      </c>
      <c r="C7" s="2" t="s">
        <v>49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5" t="s">
        <v>275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 x14ac:dyDescent="0.3">
      <c r="A9" s="4"/>
      <c r="B9" s="4"/>
      <c r="C9" s="28" t="s">
        <v>9</v>
      </c>
      <c r="D9" s="28"/>
      <c r="E9" s="2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sqref="A1:M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294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198</v>
      </c>
      <c r="C4" s="2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RANK(L4,$L$4:$L$7)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129</v>
      </c>
      <c r="C5" s="2" t="s">
        <v>91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200</v>
      </c>
      <c r="C6" s="2" t="s">
        <v>120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199</v>
      </c>
      <c r="C7" s="2" t="s">
        <v>57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131</v>
      </c>
      <c r="C8" s="2" t="s">
        <v>132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.9" customHeight="1" x14ac:dyDescent="0.3">
      <c r="A9" s="2">
        <v>6</v>
      </c>
      <c r="B9" s="2" t="s">
        <v>201</v>
      </c>
      <c r="C9" s="2" t="s">
        <v>120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.9" customHeight="1" x14ac:dyDescent="0.3">
      <c r="A10" s="25" t="s">
        <v>187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7"/>
    </row>
    <row r="11" spans="1:18" ht="36.9" customHeight="1" x14ac:dyDescent="0.3">
      <c r="A11" s="4"/>
      <c r="B11" s="4"/>
      <c r="C11" s="28" t="s">
        <v>9</v>
      </c>
      <c r="D11" s="28"/>
      <c r="E11" s="28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 x14ac:dyDescent="0.3">
      <c r="A12" s="21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4" zoomScale="110" zoomScaleNormal="110" workbookViewId="0">
      <selection activeCell="H4" sqref="H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292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293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28.05" customHeight="1" x14ac:dyDescent="0.3">
      <c r="A4" s="2">
        <v>1</v>
      </c>
      <c r="B4" s="2" t="s">
        <v>209</v>
      </c>
      <c r="C4" s="2" t="s">
        <v>88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5" si="0">MAX(D4:H4)</f>
        <v>0</v>
      </c>
      <c r="O4" s="3">
        <f t="shared" ref="O4:O15" si="1">MIN(D4:H4)</f>
        <v>0</v>
      </c>
      <c r="P4" s="7">
        <f t="shared" ref="P4:P15" si="2">SUM(I4-N4-O4)</f>
        <v>0</v>
      </c>
      <c r="Q4" s="7">
        <f>AVERAGE(N4:O4)</f>
        <v>0</v>
      </c>
      <c r="R4" s="10">
        <f>L4-Q4</f>
        <v>0</v>
      </c>
    </row>
    <row r="5" spans="1:18" ht="28.05" customHeight="1" x14ac:dyDescent="0.3">
      <c r="A5" s="2">
        <v>2</v>
      </c>
      <c r="B5" s="2" t="s">
        <v>208</v>
      </c>
      <c r="C5" s="2" t="s">
        <v>57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28.05" customHeight="1" x14ac:dyDescent="0.3">
      <c r="A6" s="2">
        <v>3</v>
      </c>
      <c r="B6" s="2" t="s">
        <v>185</v>
      </c>
      <c r="C6" s="2" t="s">
        <v>120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28.05" customHeight="1" x14ac:dyDescent="0.3">
      <c r="A7" s="2">
        <v>4</v>
      </c>
      <c r="B7" s="2" t="s">
        <v>206</v>
      </c>
      <c r="C7" s="2" t="s">
        <v>120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28.05" customHeight="1" x14ac:dyDescent="0.3">
      <c r="A8" s="2">
        <v>5</v>
      </c>
      <c r="B8" s="2" t="s">
        <v>134</v>
      </c>
      <c r="C8" s="2" t="s">
        <v>84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28.05" customHeight="1" x14ac:dyDescent="0.3">
      <c r="A9" s="2">
        <v>6</v>
      </c>
      <c r="B9" s="2" t="s">
        <v>205</v>
      </c>
      <c r="C9" s="2" t="s">
        <v>57</v>
      </c>
      <c r="D9" s="2"/>
      <c r="E9" s="2"/>
      <c r="F9" s="2"/>
      <c r="G9" s="2"/>
      <c r="H9" s="2"/>
      <c r="I9" s="2">
        <f t="shared" ref="I9:I11" si="9">SUM(D9:H9)</f>
        <v>0</v>
      </c>
      <c r="J9" s="2">
        <f t="shared" ref="J9:J11" si="10">SUM(P9/3)</f>
        <v>0</v>
      </c>
      <c r="K9" s="2"/>
      <c r="L9" s="2">
        <f t="shared" ref="L9:L11" si="11">SUM(J9:K9)</f>
        <v>0</v>
      </c>
      <c r="M9" s="2">
        <f t="shared" ref="M9:M11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1" si="13">AVERAGE(N9:O9)</f>
        <v>0</v>
      </c>
      <c r="R9" s="9">
        <f t="shared" ref="R9:R11" si="14">L9-Q9</f>
        <v>0</v>
      </c>
    </row>
    <row r="10" spans="1:18" ht="28.05" customHeight="1" x14ac:dyDescent="0.3">
      <c r="A10" s="2">
        <v>7</v>
      </c>
      <c r="B10" s="2" t="s">
        <v>203</v>
      </c>
      <c r="C10" s="2" t="s">
        <v>84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3"/>
        <v>0</v>
      </c>
      <c r="R10" s="9">
        <f t="shared" si="14"/>
        <v>0</v>
      </c>
    </row>
    <row r="11" spans="1:18" ht="28.05" customHeight="1" x14ac:dyDescent="0.3">
      <c r="A11" s="2">
        <v>8</v>
      </c>
      <c r="B11" s="2" t="s">
        <v>154</v>
      </c>
      <c r="C11" s="2" t="s">
        <v>57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0"/>
        <v>0</v>
      </c>
      <c r="O11" s="3">
        <f t="shared" si="1"/>
        <v>0</v>
      </c>
      <c r="P11" s="7">
        <f t="shared" si="2"/>
        <v>0</v>
      </c>
      <c r="Q11" s="7">
        <f t="shared" si="13"/>
        <v>0</v>
      </c>
      <c r="R11" s="9">
        <f t="shared" si="14"/>
        <v>0</v>
      </c>
    </row>
    <row r="12" spans="1:18" ht="28.05" customHeight="1" x14ac:dyDescent="0.3">
      <c r="A12" s="2">
        <v>9</v>
      </c>
      <c r="B12" s="2" t="s">
        <v>207</v>
      </c>
      <c r="C12" s="2" t="s">
        <v>120</v>
      </c>
      <c r="D12" s="2"/>
      <c r="E12" s="2"/>
      <c r="F12" s="2"/>
      <c r="G12" s="2"/>
      <c r="H12" s="2"/>
      <c r="I12" s="2">
        <f>SUM(D12:H12)</f>
        <v>0</v>
      </c>
      <c r="J12" s="2">
        <f>SUM(P12/3)</f>
        <v>0</v>
      </c>
      <c r="K12" s="2"/>
      <c r="L12" s="2">
        <f>SUM(J12:K12)</f>
        <v>0</v>
      </c>
      <c r="M12" s="2">
        <f>RANK(L12,$L$4:$L$7)</f>
        <v>1</v>
      </c>
      <c r="N12" s="3">
        <f t="shared" si="0"/>
        <v>0</v>
      </c>
      <c r="O12" s="3">
        <f t="shared" si="1"/>
        <v>0</v>
      </c>
      <c r="P12" s="7">
        <f t="shared" si="2"/>
        <v>0</v>
      </c>
      <c r="Q12" s="7">
        <f>AVERAGE(N12:O12)</f>
        <v>0</v>
      </c>
      <c r="R12" s="10">
        <f>L12-Q12</f>
        <v>0</v>
      </c>
    </row>
    <row r="13" spans="1:18" ht="28.05" customHeight="1" x14ac:dyDescent="0.3">
      <c r="A13" s="2">
        <v>10</v>
      </c>
      <c r="B13" s="2" t="s">
        <v>210</v>
      </c>
      <c r="C13" s="2" t="s">
        <v>211</v>
      </c>
      <c r="D13" s="2"/>
      <c r="E13" s="2"/>
      <c r="F13" s="2"/>
      <c r="G13" s="2"/>
      <c r="H13" s="2"/>
      <c r="I13" s="2">
        <f t="shared" ref="I13:I15" si="15">SUM(D13:H13)</f>
        <v>0</v>
      </c>
      <c r="J13" s="2">
        <f t="shared" ref="J13:J15" si="16">SUM(P13/3)</f>
        <v>0</v>
      </c>
      <c r="K13" s="2"/>
      <c r="L13" s="2">
        <f t="shared" ref="L13:L15" si="17">SUM(J13:K13)</f>
        <v>0</v>
      </c>
      <c r="M13" s="2">
        <f t="shared" ref="M13:M15" si="18">RANK(L13,$L$4:$L$7)</f>
        <v>1</v>
      </c>
      <c r="N13" s="3">
        <f t="shared" si="0"/>
        <v>0</v>
      </c>
      <c r="O13" s="3">
        <f t="shared" si="1"/>
        <v>0</v>
      </c>
      <c r="P13" s="7">
        <f t="shared" si="2"/>
        <v>0</v>
      </c>
      <c r="Q13" s="7">
        <f t="shared" ref="Q13:Q15" si="19">AVERAGE(N13:O13)</f>
        <v>0</v>
      </c>
      <c r="R13" s="9">
        <f t="shared" ref="R13:R15" si="20">L13-Q13</f>
        <v>0</v>
      </c>
    </row>
    <row r="14" spans="1:18" ht="28.05" customHeight="1" x14ac:dyDescent="0.3">
      <c r="A14" s="2">
        <v>11</v>
      </c>
      <c r="B14" s="2" t="s">
        <v>204</v>
      </c>
      <c r="C14" s="2" t="s">
        <v>84</v>
      </c>
      <c r="D14" s="2"/>
      <c r="E14" s="2"/>
      <c r="F14" s="2"/>
      <c r="G14" s="2"/>
      <c r="H14" s="2"/>
      <c r="I14" s="2">
        <f t="shared" si="15"/>
        <v>0</v>
      </c>
      <c r="J14" s="2">
        <f t="shared" si="16"/>
        <v>0</v>
      </c>
      <c r="K14" s="2"/>
      <c r="L14" s="2">
        <f t="shared" si="17"/>
        <v>0</v>
      </c>
      <c r="M14" s="2">
        <f t="shared" si="18"/>
        <v>1</v>
      </c>
      <c r="N14" s="3">
        <f t="shared" si="0"/>
        <v>0</v>
      </c>
      <c r="O14" s="3">
        <f t="shared" si="1"/>
        <v>0</v>
      </c>
      <c r="P14" s="7">
        <f t="shared" si="2"/>
        <v>0</v>
      </c>
      <c r="Q14" s="7">
        <f t="shared" si="19"/>
        <v>0</v>
      </c>
      <c r="R14" s="9">
        <f t="shared" si="20"/>
        <v>0</v>
      </c>
    </row>
    <row r="15" spans="1:18" ht="28.05" customHeight="1" x14ac:dyDescent="0.3">
      <c r="A15" s="2">
        <v>12</v>
      </c>
      <c r="B15" s="2" t="s">
        <v>135</v>
      </c>
      <c r="C15" s="2" t="s">
        <v>136</v>
      </c>
      <c r="D15" s="2"/>
      <c r="E15" s="2"/>
      <c r="F15" s="2"/>
      <c r="G15" s="2"/>
      <c r="H15" s="2"/>
      <c r="I15" s="2">
        <f t="shared" si="15"/>
        <v>0</v>
      </c>
      <c r="J15" s="2">
        <f t="shared" si="16"/>
        <v>0</v>
      </c>
      <c r="K15" s="2"/>
      <c r="L15" s="2">
        <f t="shared" si="17"/>
        <v>0</v>
      </c>
      <c r="M15" s="2">
        <f t="shared" si="18"/>
        <v>1</v>
      </c>
      <c r="N15" s="3">
        <f t="shared" si="0"/>
        <v>0</v>
      </c>
      <c r="O15" s="3">
        <f t="shared" si="1"/>
        <v>0</v>
      </c>
      <c r="P15" s="7">
        <f t="shared" si="2"/>
        <v>0</v>
      </c>
      <c r="Q15" s="7">
        <f t="shared" si="19"/>
        <v>0</v>
      </c>
      <c r="R15" s="9">
        <f t="shared" si="20"/>
        <v>0</v>
      </c>
    </row>
    <row r="16" spans="1:18" ht="19.8" x14ac:dyDescent="0.3">
      <c r="A16" s="25" t="s">
        <v>202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27"/>
    </row>
    <row r="17" spans="1:18" ht="36.9" customHeight="1" x14ac:dyDescent="0.3">
      <c r="A17" s="4"/>
      <c r="B17" s="4"/>
      <c r="C17" s="28" t="s">
        <v>9</v>
      </c>
      <c r="D17" s="28"/>
      <c r="E17" s="28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ht="16.2" customHeight="1" x14ac:dyDescent="0.3">
      <c r="A18" s="21" t="s">
        <v>26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</sheetData>
  <mergeCells count="6">
    <mergeCell ref="A18:R19"/>
    <mergeCell ref="A1:M2"/>
    <mergeCell ref="N2:P2"/>
    <mergeCell ref="Q2:R2"/>
    <mergeCell ref="A16:O16"/>
    <mergeCell ref="C17:E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F4" sqref="F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290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291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212</v>
      </c>
      <c r="C4" s="2" t="s">
        <v>213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218</v>
      </c>
      <c r="C5" s="2" t="s">
        <v>216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67</v>
      </c>
      <c r="C6" s="2" t="s">
        <v>68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217</v>
      </c>
      <c r="C7" s="2" t="s">
        <v>216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215</v>
      </c>
      <c r="C8" s="2" t="s">
        <v>216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ref="M8:M9" si="12"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ref="Q8:Q9" si="13">AVERAGE(N8:O8)</f>
        <v>0</v>
      </c>
      <c r="R8" s="9">
        <f t="shared" ref="R8:R9" si="14">L8-Q8</f>
        <v>0</v>
      </c>
    </row>
    <row r="9" spans="1:18" ht="36.9" customHeight="1" x14ac:dyDescent="0.3">
      <c r="A9" s="2">
        <v>6</v>
      </c>
      <c r="B9" s="2" t="s">
        <v>214</v>
      </c>
      <c r="C9" s="2" t="s">
        <v>163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si="13"/>
        <v>0</v>
      </c>
      <c r="R9" s="9">
        <f t="shared" si="14"/>
        <v>0</v>
      </c>
    </row>
    <row r="10" spans="1:18" ht="36.9" customHeight="1" x14ac:dyDescent="0.3">
      <c r="A10" s="25" t="s">
        <v>45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7"/>
    </row>
    <row r="11" spans="1:18" ht="36.9" customHeight="1" x14ac:dyDescent="0.3">
      <c r="A11" s="4"/>
      <c r="B11" s="4"/>
      <c r="C11" s="28" t="s">
        <v>9</v>
      </c>
      <c r="D11" s="28"/>
      <c r="E11" s="28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 x14ac:dyDescent="0.3">
      <c r="A12" s="21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110" zoomScaleNormal="110" workbookViewId="0">
      <selection activeCell="F5" sqref="F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289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285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223</v>
      </c>
      <c r="C4" s="2" t="s">
        <v>224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0" si="0">MAX(D4:H4)</f>
        <v>0</v>
      </c>
      <c r="O4" s="3">
        <f t="shared" ref="O4:O10" si="1">MIN(D4:H4)</f>
        <v>0</v>
      </c>
      <c r="P4" s="7">
        <f t="shared" ref="P4:P10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74</v>
      </c>
      <c r="C5" s="2" t="s">
        <v>75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0" t="s">
        <v>222</v>
      </c>
      <c r="C6" s="2" t="s">
        <v>220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225</v>
      </c>
      <c r="C7" s="2" t="s">
        <v>10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110</v>
      </c>
      <c r="C8" s="2" t="s">
        <v>10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2" t="s">
        <v>221</v>
      </c>
      <c r="C9" s="2" t="s">
        <v>220</v>
      </c>
      <c r="D9" s="2"/>
      <c r="E9" s="2"/>
      <c r="F9" s="2"/>
      <c r="G9" s="2"/>
      <c r="H9" s="2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ref="M9:M10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0" si="13">AVERAGE(N9:O9)</f>
        <v>0</v>
      </c>
      <c r="R9" s="9">
        <f t="shared" ref="R9:R10" si="14">L9-Q9</f>
        <v>0</v>
      </c>
    </row>
    <row r="10" spans="1:18" ht="36.9" customHeight="1" x14ac:dyDescent="0.3">
      <c r="A10" s="2">
        <v>7</v>
      </c>
      <c r="B10" s="2" t="s">
        <v>219</v>
      </c>
      <c r="C10" s="2" t="s">
        <v>220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3"/>
        <v>0</v>
      </c>
      <c r="R10" s="9">
        <f t="shared" si="14"/>
        <v>0</v>
      </c>
    </row>
    <row r="11" spans="1:18" ht="36.9" customHeight="1" x14ac:dyDescent="0.3">
      <c r="A11" s="25" t="s">
        <v>73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7"/>
    </row>
    <row r="12" spans="1:18" ht="36.9" customHeight="1" x14ac:dyDescent="0.3">
      <c r="A12" s="4"/>
      <c r="B12" s="4"/>
      <c r="C12" s="28" t="s">
        <v>9</v>
      </c>
      <c r="D12" s="28"/>
      <c r="E12" s="28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51" customHeight="1" x14ac:dyDescent="0.3">
      <c r="A13" s="21" t="s">
        <v>26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O9" sqref="O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286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287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227</v>
      </c>
      <c r="C4" s="2" t="s">
        <v>228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226</v>
      </c>
      <c r="C5" s="2" t="s">
        <v>49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230</v>
      </c>
      <c r="C6" s="2" t="s">
        <v>231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229</v>
      </c>
      <c r="C7" s="2" t="s">
        <v>232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5" t="s">
        <v>288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 x14ac:dyDescent="0.3">
      <c r="A9" s="4"/>
      <c r="B9" s="4"/>
      <c r="C9" s="28" t="s">
        <v>9</v>
      </c>
      <c r="D9" s="28"/>
      <c r="E9" s="2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activeCell="I3" sqref="I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284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285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236</v>
      </c>
      <c r="C4" s="2" t="s">
        <v>95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234</v>
      </c>
      <c r="C5" s="2" t="s">
        <v>235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 x14ac:dyDescent="0.3">
      <c r="A6" s="25" t="s">
        <v>233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7"/>
    </row>
    <row r="7" spans="1:18" ht="36.9" customHeight="1" x14ac:dyDescent="0.3">
      <c r="A7" s="4"/>
      <c r="B7" s="4"/>
      <c r="C7" s="28" t="s">
        <v>9</v>
      </c>
      <c r="D7" s="28"/>
      <c r="E7" s="2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21" t="s">
        <v>26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4" zoomScale="110" zoomScaleNormal="110" workbookViewId="0">
      <selection activeCell="F4" sqref="F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283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272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25.05" customHeight="1" x14ac:dyDescent="0.3">
      <c r="A4" s="2">
        <v>1</v>
      </c>
      <c r="B4" s="2" t="s">
        <v>241</v>
      </c>
      <c r="C4" s="2" t="s">
        <v>235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.05" customHeight="1" x14ac:dyDescent="0.3">
      <c r="A5" s="2">
        <v>2</v>
      </c>
      <c r="B5" s="2" t="s">
        <v>243</v>
      </c>
      <c r="C5" s="2" t="s">
        <v>235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25.05" customHeight="1" x14ac:dyDescent="0.3">
      <c r="A6" s="2">
        <v>3</v>
      </c>
      <c r="B6" s="2" t="s">
        <v>94</v>
      </c>
      <c r="C6" s="2" t="s">
        <v>95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5.05" customHeight="1" x14ac:dyDescent="0.3">
      <c r="A7" s="2">
        <v>4</v>
      </c>
      <c r="B7" s="2" t="s">
        <v>242</v>
      </c>
      <c r="C7" s="2" t="s">
        <v>235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5.05" customHeight="1" x14ac:dyDescent="0.3">
      <c r="A8" s="2">
        <v>5</v>
      </c>
      <c r="B8" s="2" t="s">
        <v>96</v>
      </c>
      <c r="C8" s="2" t="s">
        <v>95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6" si="6">MAX(D8:H8)</f>
        <v>0</v>
      </c>
      <c r="O8" s="3">
        <f t="shared" ref="O8:O16" si="7">MIN(D8:H8)</f>
        <v>0</v>
      </c>
      <c r="P8" s="7">
        <f t="shared" ref="P8:P16" si="8">SUM(I8-N8-O8)</f>
        <v>0</v>
      </c>
      <c r="Q8" s="7">
        <f t="shared" si="4"/>
        <v>0</v>
      </c>
      <c r="R8" s="10">
        <f t="shared" si="5"/>
        <v>0</v>
      </c>
    </row>
    <row r="9" spans="1:18" ht="25.05" customHeight="1" x14ac:dyDescent="0.3">
      <c r="A9" s="2">
        <v>6</v>
      </c>
      <c r="B9" s="2" t="s">
        <v>122</v>
      </c>
      <c r="C9" s="2" t="s">
        <v>84</v>
      </c>
      <c r="D9" s="2"/>
      <c r="E9" s="2"/>
      <c r="F9" s="2"/>
      <c r="G9" s="2"/>
      <c r="H9" s="2"/>
      <c r="I9" s="2">
        <f t="shared" ref="I9:I16" si="9">SUM(D9:H9)</f>
        <v>0</v>
      </c>
      <c r="J9" s="2">
        <f t="shared" ref="J9:J16" si="10">SUM(P9/3)</f>
        <v>0</v>
      </c>
      <c r="K9" s="2"/>
      <c r="L9" s="2">
        <f t="shared" ref="L9:L16" si="11">SUM(J9:K9)</f>
        <v>0</v>
      </c>
      <c r="M9" s="2">
        <f t="shared" ref="M9:M16" si="12">RANK(L9,$L$4:$L$7)</f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6" si="13">AVERAGE(N9:O9)</f>
        <v>0</v>
      </c>
      <c r="R9" s="9">
        <f t="shared" ref="R9:R16" si="14">L9-Q9</f>
        <v>0</v>
      </c>
    </row>
    <row r="10" spans="1:18" ht="25.05" customHeight="1" x14ac:dyDescent="0.3">
      <c r="A10" s="2">
        <v>7</v>
      </c>
      <c r="B10" s="2" t="s">
        <v>239</v>
      </c>
      <c r="C10" s="2" t="s">
        <v>84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3"/>
        <v>0</v>
      </c>
      <c r="R10" s="9">
        <f t="shared" si="14"/>
        <v>0</v>
      </c>
    </row>
    <row r="11" spans="1:18" ht="25.05" customHeight="1" x14ac:dyDescent="0.3">
      <c r="A11" s="2">
        <v>8</v>
      </c>
      <c r="B11" s="2" t="s">
        <v>238</v>
      </c>
      <c r="C11" s="2" t="s">
        <v>84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3"/>
        <v>0</v>
      </c>
      <c r="R11" s="9">
        <f t="shared" si="14"/>
        <v>0</v>
      </c>
    </row>
    <row r="12" spans="1:18" ht="25.05" customHeight="1" x14ac:dyDescent="0.3">
      <c r="A12" s="2">
        <v>9</v>
      </c>
      <c r="B12" s="2" t="s">
        <v>27</v>
      </c>
      <c r="C12" s="2" t="s">
        <v>28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3"/>
        <v>0</v>
      </c>
      <c r="R12" s="10">
        <f t="shared" si="14"/>
        <v>0</v>
      </c>
    </row>
    <row r="13" spans="1:18" ht="25.05" customHeight="1" x14ac:dyDescent="0.3">
      <c r="A13" s="2">
        <v>10</v>
      </c>
      <c r="B13" s="2" t="s">
        <v>244</v>
      </c>
      <c r="C13" s="2" t="s">
        <v>88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3"/>
        <v>0</v>
      </c>
      <c r="R13" s="9">
        <f t="shared" si="14"/>
        <v>0</v>
      </c>
    </row>
    <row r="14" spans="1:18" ht="25.05" customHeight="1" x14ac:dyDescent="0.3">
      <c r="A14" s="2">
        <v>11</v>
      </c>
      <c r="B14" s="2" t="s">
        <v>90</v>
      </c>
      <c r="C14" s="2" t="s">
        <v>91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3"/>
        <v>0</v>
      </c>
      <c r="R14" s="9">
        <f t="shared" si="14"/>
        <v>0</v>
      </c>
    </row>
    <row r="15" spans="1:18" ht="25.05" customHeight="1" x14ac:dyDescent="0.3">
      <c r="A15" s="2">
        <v>12</v>
      </c>
      <c r="B15" s="2" t="s">
        <v>240</v>
      </c>
      <c r="C15" s="2" t="s">
        <v>57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3">
        <f t="shared" si="6"/>
        <v>0</v>
      </c>
      <c r="O15" s="3">
        <f t="shared" si="7"/>
        <v>0</v>
      </c>
      <c r="P15" s="7">
        <f t="shared" si="8"/>
        <v>0</v>
      </c>
      <c r="Q15" s="7">
        <f t="shared" si="13"/>
        <v>0</v>
      </c>
      <c r="R15" s="9">
        <f t="shared" si="14"/>
        <v>0</v>
      </c>
    </row>
    <row r="16" spans="1:18" ht="25.05" customHeight="1" x14ac:dyDescent="0.3">
      <c r="A16" s="2">
        <v>13</v>
      </c>
      <c r="B16" s="2" t="s">
        <v>92</v>
      </c>
      <c r="C16" s="2" t="s">
        <v>91</v>
      </c>
      <c r="D16" s="2"/>
      <c r="E16" s="2"/>
      <c r="F16" s="2"/>
      <c r="G16" s="2"/>
      <c r="H16" s="2"/>
      <c r="I16" s="2">
        <f t="shared" si="9"/>
        <v>0</v>
      </c>
      <c r="J16" s="2">
        <f t="shared" si="10"/>
        <v>0</v>
      </c>
      <c r="K16" s="2"/>
      <c r="L16" s="2">
        <f t="shared" si="11"/>
        <v>0</v>
      </c>
      <c r="M16" s="2">
        <f t="shared" si="12"/>
        <v>1</v>
      </c>
      <c r="N16" s="3">
        <f t="shared" si="6"/>
        <v>0</v>
      </c>
      <c r="O16" s="3">
        <f t="shared" si="7"/>
        <v>0</v>
      </c>
      <c r="P16" s="7">
        <f t="shared" si="8"/>
        <v>0</v>
      </c>
      <c r="Q16" s="7">
        <f t="shared" si="13"/>
        <v>0</v>
      </c>
      <c r="R16" s="10">
        <f t="shared" si="14"/>
        <v>0</v>
      </c>
    </row>
    <row r="17" spans="1:18" ht="19.95" customHeight="1" x14ac:dyDescent="0.3">
      <c r="A17" s="25" t="s">
        <v>237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27"/>
    </row>
    <row r="18" spans="1:18" ht="36.9" customHeight="1" x14ac:dyDescent="0.3">
      <c r="A18" s="4"/>
      <c r="B18" s="4"/>
      <c r="C18" s="28" t="s">
        <v>9</v>
      </c>
      <c r="D18" s="28"/>
      <c r="E18" s="28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51" customHeight="1" x14ac:dyDescent="0.3">
      <c r="A19" s="21" t="s">
        <v>26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</sheetData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10" zoomScale="110" zoomScaleNormal="110" workbookViewId="0">
      <selection activeCell="G4" sqref="G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2" t="s">
        <v>282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8" ht="24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250</v>
      </c>
      <c r="C4" s="2" t="s">
        <v>30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RANK(L4,$L$4:$L$7)</f>
        <v>1</v>
      </c>
      <c r="N4" s="3">
        <f t="shared" ref="N4:N10" si="1">MAX(D4:H4)</f>
        <v>0</v>
      </c>
      <c r="O4" s="3">
        <f t="shared" ref="O4:O10" si="2">MIN(D4:H4)</f>
        <v>0</v>
      </c>
      <c r="P4" s="7">
        <f t="shared" ref="P4:P10" si="3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249</v>
      </c>
      <c r="C5" s="2" t="s">
        <v>30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246</v>
      </c>
      <c r="C6" s="2" t="s">
        <v>57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128</v>
      </c>
      <c r="C7" s="2" t="s">
        <v>30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126</v>
      </c>
      <c r="C8" s="2" t="s">
        <v>57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2" t="s">
        <v>247</v>
      </c>
      <c r="C9" s="2" t="s">
        <v>248</v>
      </c>
      <c r="D9" s="2"/>
      <c r="E9" s="2"/>
      <c r="F9" s="2"/>
      <c r="G9" s="2"/>
      <c r="H9" s="2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6.9" customHeight="1" x14ac:dyDescent="0.3">
      <c r="A10" s="2">
        <v>7</v>
      </c>
      <c r="B10" s="2" t="s">
        <v>62</v>
      </c>
      <c r="C10" s="2" t="s">
        <v>57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18" ht="36.9" customHeight="1" x14ac:dyDescent="0.3">
      <c r="A11" s="25" t="s">
        <v>245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7"/>
    </row>
    <row r="12" spans="1:18" ht="36.9" customHeight="1" x14ac:dyDescent="0.3">
      <c r="A12" s="4"/>
      <c r="B12" s="4"/>
      <c r="C12" s="28" t="s">
        <v>9</v>
      </c>
      <c r="D12" s="28"/>
      <c r="E12" s="28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51" customHeight="1" x14ac:dyDescent="0.3">
      <c r="A13" s="21" t="s">
        <v>26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9" zoomScale="110" zoomScaleNormal="110" workbookViewId="0">
      <selection activeCell="H17" sqref="H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28" t="s">
        <v>278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19.95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279</v>
      </c>
      <c r="O2" s="22"/>
      <c r="P2" s="22"/>
      <c r="Q2" s="24" t="s">
        <v>22</v>
      </c>
      <c r="R2" s="24"/>
    </row>
    <row r="3" spans="1:18" ht="37.95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280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22.05" customHeight="1" x14ac:dyDescent="0.3">
      <c r="A4" s="2">
        <v>1</v>
      </c>
      <c r="B4" s="20" t="s">
        <v>39</v>
      </c>
      <c r="C4" s="20" t="s">
        <v>38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2.05" customHeight="1" x14ac:dyDescent="0.3">
      <c r="A5" s="2">
        <v>2</v>
      </c>
      <c r="B5" s="20" t="s">
        <v>257</v>
      </c>
      <c r="C5" s="20" t="s">
        <v>258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22.05" customHeight="1" x14ac:dyDescent="0.3">
      <c r="A6" s="2">
        <v>3</v>
      </c>
      <c r="B6" s="20" t="s">
        <v>76</v>
      </c>
      <c r="C6" s="20" t="s">
        <v>13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2.05" customHeight="1" x14ac:dyDescent="0.3">
      <c r="A7" s="2">
        <v>4</v>
      </c>
      <c r="B7" s="20" t="s">
        <v>256</v>
      </c>
      <c r="C7" s="20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2.05" customHeight="1" x14ac:dyDescent="0.3">
      <c r="A8" s="2">
        <v>5</v>
      </c>
      <c r="B8" s="20" t="s">
        <v>222</v>
      </c>
      <c r="C8" s="20" t="s">
        <v>220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ref="N8:N15" si="6">MAX(D8:H8)</f>
        <v>0</v>
      </c>
      <c r="O8" s="3">
        <f t="shared" ref="O8:O15" si="7">MIN(D8:H8)</f>
        <v>0</v>
      </c>
      <c r="P8" s="7">
        <f t="shared" ref="P8:P15" si="8">SUM(I8-N8-O8)</f>
        <v>0</v>
      </c>
      <c r="Q8" s="7">
        <f t="shared" si="4"/>
        <v>0</v>
      </c>
      <c r="R8" s="10">
        <f t="shared" si="5"/>
        <v>0</v>
      </c>
    </row>
    <row r="9" spans="1:18" ht="22.05" customHeight="1" x14ac:dyDescent="0.3">
      <c r="A9" s="2">
        <v>6</v>
      </c>
      <c r="B9" s="20" t="s">
        <v>259</v>
      </c>
      <c r="C9" s="20" t="s">
        <v>260</v>
      </c>
      <c r="D9" s="2"/>
      <c r="E9" s="2"/>
      <c r="F9" s="2"/>
      <c r="G9" s="2"/>
      <c r="H9" s="2"/>
      <c r="I9" s="2">
        <f t="shared" ref="I9:I15" si="9">SUM(D9:H9)</f>
        <v>0</v>
      </c>
      <c r="J9" s="2">
        <f t="shared" ref="J9:J15" si="10">SUM(P9/3)</f>
        <v>0</v>
      </c>
      <c r="K9" s="2"/>
      <c r="L9" s="2">
        <f t="shared" ref="L9:L15" si="11">SUM(J9:K9)</f>
        <v>0</v>
      </c>
      <c r="M9" s="2">
        <f t="shared" ref="M9:M15" si="12">RANK(L9,$L$4:$L$7)</f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5" si="13">AVERAGE(N9:O9)</f>
        <v>0</v>
      </c>
      <c r="R9" s="9">
        <f t="shared" ref="R9:R15" si="14">L9-Q9</f>
        <v>0</v>
      </c>
    </row>
    <row r="10" spans="1:18" ht="22.05" customHeight="1" x14ac:dyDescent="0.3">
      <c r="A10" s="2">
        <v>7</v>
      </c>
      <c r="B10" s="20" t="s">
        <v>102</v>
      </c>
      <c r="C10" s="20" t="s">
        <v>101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3"/>
        <v>0</v>
      </c>
      <c r="R10" s="9">
        <f t="shared" si="14"/>
        <v>0</v>
      </c>
    </row>
    <row r="11" spans="1:18" ht="22.05" customHeight="1" x14ac:dyDescent="0.3">
      <c r="A11" s="2">
        <v>8</v>
      </c>
      <c r="B11" s="20" t="s">
        <v>255</v>
      </c>
      <c r="C11" s="20" t="s">
        <v>10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3"/>
        <v>0</v>
      </c>
      <c r="R11" s="9">
        <f t="shared" si="14"/>
        <v>0</v>
      </c>
    </row>
    <row r="12" spans="1:18" ht="22.05" customHeight="1" x14ac:dyDescent="0.3">
      <c r="A12" s="2">
        <v>9</v>
      </c>
      <c r="B12" s="20" t="s">
        <v>103</v>
      </c>
      <c r="C12" s="20" t="s">
        <v>101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3"/>
        <v>0</v>
      </c>
      <c r="R12" s="10">
        <f t="shared" si="14"/>
        <v>0</v>
      </c>
    </row>
    <row r="13" spans="1:18" ht="22.05" customHeight="1" x14ac:dyDescent="0.3">
      <c r="A13" s="2">
        <v>10</v>
      </c>
      <c r="B13" s="20" t="s">
        <v>98</v>
      </c>
      <c r="C13" s="20" t="s">
        <v>38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3"/>
        <v>0</v>
      </c>
      <c r="R13" s="9">
        <f t="shared" si="14"/>
        <v>0</v>
      </c>
    </row>
    <row r="14" spans="1:18" ht="22.05" customHeight="1" x14ac:dyDescent="0.3">
      <c r="A14" s="2">
        <v>11</v>
      </c>
      <c r="B14" s="20" t="s">
        <v>74</v>
      </c>
      <c r="C14" s="20" t="s">
        <v>75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3"/>
        <v>0</v>
      </c>
      <c r="R14" s="9">
        <f t="shared" si="14"/>
        <v>0</v>
      </c>
    </row>
    <row r="15" spans="1:18" ht="22.05" customHeight="1" x14ac:dyDescent="0.3">
      <c r="A15" s="2">
        <v>12</v>
      </c>
      <c r="B15" s="20" t="s">
        <v>100</v>
      </c>
      <c r="C15" s="20" t="s">
        <v>101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3">
        <f t="shared" si="6"/>
        <v>0</v>
      </c>
      <c r="O15" s="3">
        <f t="shared" si="7"/>
        <v>0</v>
      </c>
      <c r="P15" s="7">
        <f t="shared" si="8"/>
        <v>0</v>
      </c>
      <c r="Q15" s="7">
        <f t="shared" si="13"/>
        <v>0</v>
      </c>
      <c r="R15" s="9">
        <f t="shared" si="14"/>
        <v>0</v>
      </c>
    </row>
    <row r="16" spans="1:18" ht="22.05" customHeight="1" x14ac:dyDescent="0.3">
      <c r="A16" s="2">
        <v>13</v>
      </c>
      <c r="B16" s="20" t="s">
        <v>251</v>
      </c>
      <c r="C16" s="20" t="s">
        <v>38</v>
      </c>
      <c r="D16" s="2"/>
      <c r="E16" s="2"/>
      <c r="F16" s="2"/>
      <c r="G16" s="2"/>
      <c r="H16" s="2"/>
      <c r="I16" s="2">
        <f t="shared" ref="I16:I19" si="15">SUM(D16:H16)</f>
        <v>0</v>
      </c>
      <c r="J16" s="2">
        <f t="shared" ref="J16:J19" si="16">SUM(P16/3)</f>
        <v>0</v>
      </c>
      <c r="K16" s="2"/>
      <c r="L16" s="2">
        <f t="shared" ref="L16:L19" si="17">SUM(J16:K16)</f>
        <v>0</v>
      </c>
      <c r="M16" s="2">
        <f t="shared" ref="M16:M19" si="18">RANK(L16,$L$4:$L$7)</f>
        <v>1</v>
      </c>
      <c r="N16" s="3">
        <f t="shared" ref="N16:N19" si="19">MAX(D16:H16)</f>
        <v>0</v>
      </c>
      <c r="O16" s="3">
        <f t="shared" ref="O16:O19" si="20">MIN(D16:H16)</f>
        <v>0</v>
      </c>
      <c r="P16" s="7">
        <f t="shared" ref="P16:P19" si="21">SUM(I16-N16-O16)</f>
        <v>0</v>
      </c>
      <c r="Q16" s="7">
        <f t="shared" ref="Q16:Q19" si="22">AVERAGE(N16:O16)</f>
        <v>0</v>
      </c>
      <c r="R16" s="10">
        <f t="shared" ref="R16:R19" si="23">L16-Q16</f>
        <v>0</v>
      </c>
    </row>
    <row r="17" spans="1:18" ht="22.05" customHeight="1" x14ac:dyDescent="0.3">
      <c r="A17" s="2">
        <v>14</v>
      </c>
      <c r="B17" s="20" t="s">
        <v>254</v>
      </c>
      <c r="C17" s="20" t="s">
        <v>10</v>
      </c>
      <c r="D17" s="2"/>
      <c r="E17" s="2"/>
      <c r="F17" s="2"/>
      <c r="G17" s="2"/>
      <c r="H17" s="2"/>
      <c r="I17" s="2">
        <f t="shared" si="15"/>
        <v>0</v>
      </c>
      <c r="J17" s="2">
        <f t="shared" si="16"/>
        <v>0</v>
      </c>
      <c r="K17" s="2"/>
      <c r="L17" s="2">
        <f t="shared" si="17"/>
        <v>0</v>
      </c>
      <c r="M17" s="2">
        <f t="shared" si="18"/>
        <v>1</v>
      </c>
      <c r="N17" s="3">
        <f t="shared" si="19"/>
        <v>0</v>
      </c>
      <c r="O17" s="3">
        <f t="shared" si="20"/>
        <v>0</v>
      </c>
      <c r="P17" s="7">
        <f t="shared" si="21"/>
        <v>0</v>
      </c>
      <c r="Q17" s="7">
        <f t="shared" si="22"/>
        <v>0</v>
      </c>
      <c r="R17" s="9">
        <f t="shared" si="23"/>
        <v>0</v>
      </c>
    </row>
    <row r="18" spans="1:18" ht="22.05" customHeight="1" x14ac:dyDescent="0.3">
      <c r="A18" s="2">
        <v>15</v>
      </c>
      <c r="B18" s="20" t="s">
        <v>253</v>
      </c>
      <c r="C18" s="20" t="s">
        <v>42</v>
      </c>
      <c r="D18" s="2"/>
      <c r="E18" s="2"/>
      <c r="F18" s="2"/>
      <c r="G18" s="2"/>
      <c r="H18" s="2"/>
      <c r="I18" s="2">
        <f t="shared" si="15"/>
        <v>0</v>
      </c>
      <c r="J18" s="2">
        <f t="shared" si="16"/>
        <v>0</v>
      </c>
      <c r="K18" s="2"/>
      <c r="L18" s="2">
        <f t="shared" si="17"/>
        <v>0</v>
      </c>
      <c r="M18" s="2">
        <f t="shared" si="18"/>
        <v>1</v>
      </c>
      <c r="N18" s="3">
        <f t="shared" si="19"/>
        <v>0</v>
      </c>
      <c r="O18" s="3">
        <f t="shared" si="20"/>
        <v>0</v>
      </c>
      <c r="P18" s="7">
        <f t="shared" si="21"/>
        <v>0</v>
      </c>
      <c r="Q18" s="7">
        <f t="shared" si="22"/>
        <v>0</v>
      </c>
      <c r="R18" s="9">
        <f t="shared" si="23"/>
        <v>0</v>
      </c>
    </row>
    <row r="19" spans="1:18" ht="22.05" customHeight="1" x14ac:dyDescent="0.3">
      <c r="A19" s="2">
        <v>16</v>
      </c>
      <c r="B19" s="20" t="s">
        <v>252</v>
      </c>
      <c r="C19" s="20" t="s">
        <v>220</v>
      </c>
      <c r="D19" s="2"/>
      <c r="E19" s="2"/>
      <c r="F19" s="2"/>
      <c r="G19" s="2"/>
      <c r="H19" s="2"/>
      <c r="I19" s="2">
        <f t="shared" si="15"/>
        <v>0</v>
      </c>
      <c r="J19" s="2">
        <f t="shared" si="16"/>
        <v>0</v>
      </c>
      <c r="K19" s="2"/>
      <c r="L19" s="2">
        <f t="shared" si="17"/>
        <v>0</v>
      </c>
      <c r="M19" s="2">
        <f t="shared" si="18"/>
        <v>1</v>
      </c>
      <c r="N19" s="3">
        <f t="shared" si="19"/>
        <v>0</v>
      </c>
      <c r="O19" s="3">
        <f t="shared" si="20"/>
        <v>0</v>
      </c>
      <c r="P19" s="7">
        <f t="shared" si="21"/>
        <v>0</v>
      </c>
      <c r="Q19" s="7">
        <f t="shared" si="22"/>
        <v>0</v>
      </c>
      <c r="R19" s="9">
        <f t="shared" si="23"/>
        <v>0</v>
      </c>
    </row>
    <row r="20" spans="1:18" ht="15" customHeight="1" x14ac:dyDescent="0.3">
      <c r="A20" s="25" t="s">
        <v>281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  <c r="O20" s="27"/>
    </row>
    <row r="21" spans="1:18" ht="30" customHeight="1" x14ac:dyDescent="0.3">
      <c r="A21" s="4"/>
      <c r="B21" s="4"/>
      <c r="C21" s="28" t="s">
        <v>9</v>
      </c>
      <c r="D21" s="28"/>
      <c r="E21" s="28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8" ht="30" customHeight="1" x14ac:dyDescent="0.3">
      <c r="A22" s="21" t="s">
        <v>26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</sheetData>
  <mergeCells count="6">
    <mergeCell ref="A22:R22"/>
    <mergeCell ref="A1:M2"/>
    <mergeCell ref="N2:P2"/>
    <mergeCell ref="Q2:R2"/>
    <mergeCell ref="A20:O20"/>
    <mergeCell ref="C21:E2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E4" sqref="E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276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277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261</v>
      </c>
      <c r="C4" s="2" t="s">
        <v>113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116</v>
      </c>
      <c r="C5" s="2" t="s">
        <v>13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6.9" customHeight="1" x14ac:dyDescent="0.3">
      <c r="A6" s="2">
        <v>3</v>
      </c>
      <c r="B6" s="2" t="s">
        <v>112</v>
      </c>
      <c r="C6" s="2" t="s">
        <v>113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6.9" customHeight="1" x14ac:dyDescent="0.3">
      <c r="A7" s="2">
        <v>4</v>
      </c>
      <c r="B7" s="2" t="s">
        <v>115</v>
      </c>
      <c r="C7" s="2" t="s">
        <v>13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6.9" customHeight="1" x14ac:dyDescent="0.3">
      <c r="A8" s="2">
        <v>5</v>
      </c>
      <c r="B8" s="2" t="s">
        <v>48</v>
      </c>
      <c r="C8" s="2" t="s">
        <v>49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6.9" customHeight="1" x14ac:dyDescent="0.3">
      <c r="A9" s="2">
        <v>6</v>
      </c>
      <c r="B9" s="2" t="s">
        <v>114</v>
      </c>
      <c r="C9" s="2" t="s">
        <v>113</v>
      </c>
      <c r="D9" s="2"/>
      <c r="E9" s="2"/>
      <c r="F9" s="2"/>
      <c r="G9" s="2"/>
      <c r="H9" s="2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ref="M9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" si="13">AVERAGE(N9:O9)</f>
        <v>0</v>
      </c>
      <c r="R9" s="9">
        <f t="shared" ref="R9" si="14">L9-Q9</f>
        <v>0</v>
      </c>
    </row>
    <row r="10" spans="1:18" ht="36.9" customHeight="1" x14ac:dyDescent="0.3">
      <c r="A10" s="25" t="s">
        <v>187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7"/>
    </row>
    <row r="11" spans="1:18" ht="36.9" customHeight="1" x14ac:dyDescent="0.3">
      <c r="A11" s="4"/>
      <c r="B11" s="4"/>
      <c r="C11" s="28" t="s">
        <v>9</v>
      </c>
      <c r="D11" s="28"/>
      <c r="E11" s="28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 x14ac:dyDescent="0.3">
      <c r="A12" s="21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A7" zoomScale="110" zoomScaleNormal="110" workbookViewId="0">
      <selection activeCell="F7" sqref="F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274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25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35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266</v>
      </c>
      <c r="C4" s="2" t="s">
        <v>88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263</v>
      </c>
      <c r="C5" s="2" t="s">
        <v>264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6.9" customHeight="1" x14ac:dyDescent="0.3">
      <c r="A6" s="2">
        <v>3</v>
      </c>
      <c r="B6" s="2" t="s">
        <v>262</v>
      </c>
      <c r="C6" s="2" t="s">
        <v>95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 x14ac:dyDescent="0.3">
      <c r="A7" s="2">
        <v>4</v>
      </c>
      <c r="B7" s="2" t="s">
        <v>265</v>
      </c>
      <c r="C7" s="2" t="s">
        <v>88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6.9" customHeight="1" x14ac:dyDescent="0.3">
      <c r="A8" s="25" t="s">
        <v>275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7"/>
    </row>
    <row r="9" spans="1:18" ht="36.9" customHeight="1" x14ac:dyDescent="0.3">
      <c r="A9" s="4"/>
      <c r="B9" s="4"/>
      <c r="C9" s="28" t="s">
        <v>9</v>
      </c>
      <c r="D9" s="28"/>
      <c r="E9" s="2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110" zoomScaleNormal="110" workbookViewId="0">
      <selection activeCell="G4" sqref="G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270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2" t="s">
        <v>271</v>
      </c>
      <c r="O2" s="22"/>
      <c r="P2" s="22"/>
      <c r="Q2" s="24" t="s">
        <v>22</v>
      </c>
      <c r="R2" s="24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24</v>
      </c>
      <c r="J3" s="6" t="s">
        <v>272</v>
      </c>
      <c r="K3" s="5" t="s">
        <v>15</v>
      </c>
      <c r="L3" s="5" t="s">
        <v>17</v>
      </c>
      <c r="M3" s="2" t="s">
        <v>0</v>
      </c>
      <c r="N3" s="13" t="s">
        <v>18</v>
      </c>
      <c r="O3" s="13" t="s">
        <v>19</v>
      </c>
      <c r="P3" s="14" t="s">
        <v>16</v>
      </c>
      <c r="Q3" s="8" t="s">
        <v>20</v>
      </c>
      <c r="R3" s="12" t="s">
        <v>21</v>
      </c>
    </row>
    <row r="4" spans="1:18" ht="36.9" customHeight="1" x14ac:dyDescent="0.3">
      <c r="A4" s="2">
        <v>1</v>
      </c>
      <c r="B4" s="2" t="s">
        <v>267</v>
      </c>
      <c r="C4" s="2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 x14ac:dyDescent="0.3">
      <c r="A5" s="2">
        <v>2</v>
      </c>
      <c r="B5" s="2" t="s">
        <v>268</v>
      </c>
      <c r="C5" s="2" t="s">
        <v>264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 x14ac:dyDescent="0.3">
      <c r="A6" s="2">
        <v>3</v>
      </c>
      <c r="B6" s="2" t="s">
        <v>269</v>
      </c>
      <c r="C6" s="2" t="s">
        <v>88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 x14ac:dyDescent="0.3">
      <c r="A7" s="25" t="s">
        <v>273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  <c r="O7" s="27"/>
    </row>
    <row r="8" spans="1:18" ht="36.9" customHeight="1" x14ac:dyDescent="0.3">
      <c r="A8" s="4"/>
      <c r="B8" s="4"/>
      <c r="C8" s="28" t="s">
        <v>9</v>
      </c>
      <c r="D8" s="28"/>
      <c r="E8" s="28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 x14ac:dyDescent="0.3">
      <c r="A9" s="21" t="s">
        <v>26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39</vt:i4>
      </vt:variant>
    </vt:vector>
  </HeadingPairs>
  <TitlesOfParts>
    <vt:vector size="39" baseType="lpstr">
      <vt:lpstr>1小高男雙兵</vt:lpstr>
      <vt:lpstr>2國男雜兵</vt:lpstr>
      <vt:lpstr>3社男雜兵</vt:lpstr>
      <vt:lpstr>4小低男功夫扇</vt:lpstr>
      <vt:lpstr>5小高男功夫扇</vt:lpstr>
      <vt:lpstr>6小高男國術劍</vt:lpstr>
      <vt:lpstr>7小高男國術刀</vt:lpstr>
      <vt:lpstr>8國男短兵</vt:lpstr>
      <vt:lpstr>9社男短兵</vt:lpstr>
      <vt:lpstr>10小高男長兵</vt:lpstr>
      <vt:lpstr>11國男長兵</vt:lpstr>
      <vt:lpstr>12社男長兵</vt:lpstr>
      <vt:lpstr>13小低男國術棍</vt:lpstr>
      <vt:lpstr>14小高男國術棍</vt:lpstr>
      <vt:lpstr>15小低女雙兵</vt:lpstr>
      <vt:lpstr>16小高女雙兵</vt:lpstr>
      <vt:lpstr>17國女雜兵</vt:lpstr>
      <vt:lpstr>18社女雜兵</vt:lpstr>
      <vt:lpstr>19小低女功夫扇</vt:lpstr>
      <vt:lpstr>20小高女功夫扇</vt:lpstr>
      <vt:lpstr>21小低女國術劍</vt:lpstr>
      <vt:lpstr>22小高女國術劍</vt:lpstr>
      <vt:lpstr>23小高女國術刀術</vt:lpstr>
      <vt:lpstr>24國女短兵</vt:lpstr>
      <vt:lpstr>25小高女長兵</vt:lpstr>
      <vt:lpstr>26國女長兵</vt:lpstr>
      <vt:lpstr>27社女長兵</vt:lpstr>
      <vt:lpstr>28小低女國術棍</vt:lpstr>
      <vt:lpstr>29小高女國術棍</vt:lpstr>
      <vt:lpstr>30小高男內家</vt:lpstr>
      <vt:lpstr>31國男內家</vt:lpstr>
      <vt:lpstr>32社男內家</vt:lpstr>
      <vt:lpstr>33小低男福建南拳</vt:lpstr>
      <vt:lpstr>34小高男福建南拳</vt:lpstr>
      <vt:lpstr>35小高男廣東南拳</vt:lpstr>
      <vt:lpstr>36國男南拳</vt:lpstr>
      <vt:lpstr>37社男南拳</vt:lpstr>
      <vt:lpstr>38小低男北拳</vt:lpstr>
      <vt:lpstr>39小高男北拳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2018-10-11T14:14:06Z</cp:lastPrinted>
  <dcterms:created xsi:type="dcterms:W3CDTF">2017-10-16T13:29:03Z</dcterms:created>
  <dcterms:modified xsi:type="dcterms:W3CDTF">2018-11-11T10:46:22Z</dcterms:modified>
</cp:coreProperties>
</file>