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608" windowHeight="9432" tabRatio="939" firstSheet="13" activeTab="25"/>
  </bookViews>
  <sheets>
    <sheet name="1國女長拳" sheetId="22" r:id="rId1"/>
    <sheet name="2小高女長拳" sheetId="23" r:id="rId2"/>
    <sheet name="3小低女長拳" sheetId="24" r:id="rId3"/>
    <sheet name="4國女南拳" sheetId="25" r:id="rId4"/>
    <sheet name="5國女武術太極拳" sheetId="26" r:id="rId5"/>
    <sheet name="6小高女太極拳" sheetId="27" r:id="rId6"/>
    <sheet name="7社男長拳" sheetId="28" r:id="rId7"/>
    <sheet name="8國男長拳" sheetId="29" r:id="rId8"/>
    <sheet name="9小高男長拳" sheetId="30" r:id="rId9"/>
    <sheet name="10國男南拳" sheetId="31" r:id="rId10"/>
    <sheet name="11國男太極拳" sheetId="32" r:id="rId11"/>
    <sheet name="12小高男太極拳" sheetId="33" r:id="rId12"/>
    <sheet name="13小高女刀術" sheetId="34" r:id="rId13"/>
    <sheet name="14小高女槍術" sheetId="35" r:id="rId14"/>
    <sheet name="15國女劍術" sheetId="36" r:id="rId15"/>
    <sheet name="16小高女劍術" sheetId="37" r:id="rId16"/>
    <sheet name="17國女棍術" sheetId="38" r:id="rId17"/>
    <sheet name="18小高女棍術" sheetId="39" r:id="rId18"/>
    <sheet name="19國女太極劍" sheetId="40" r:id="rId19"/>
    <sheet name="20小高男刀術" sheetId="41" r:id="rId20"/>
    <sheet name="21國男劍術" sheetId="42" r:id="rId21"/>
    <sheet name="22小高男劍術" sheetId="43" r:id="rId22"/>
    <sheet name="23小高男棍術" sheetId="44" r:id="rId23"/>
    <sheet name="24小低男棍術" sheetId="47" r:id="rId24"/>
    <sheet name="25國男北拳" sheetId="48" r:id="rId25"/>
    <sheet name="26社男北拳" sheetId="49" r:id="rId26"/>
  </sheets>
  <calcPr calcId="152511"/>
</workbook>
</file>

<file path=xl/calcChain.xml><?xml version="1.0" encoding="utf-8"?>
<calcChain xmlns="http://schemas.openxmlformats.org/spreadsheetml/2006/main">
  <c r="O6" i="49"/>
  <c r="N6"/>
  <c r="Q6" s="1"/>
  <c r="I6"/>
  <c r="P6" s="1"/>
  <c r="J6" s="1"/>
  <c r="L6" s="1"/>
  <c r="O5"/>
  <c r="N5"/>
  <c r="Q5" s="1"/>
  <c r="I5"/>
  <c r="O4"/>
  <c r="N4"/>
  <c r="Q4" s="1"/>
  <c r="I4"/>
  <c r="P4" s="1"/>
  <c r="J4" s="1"/>
  <c r="L4" s="1"/>
  <c r="I8" i="48"/>
  <c r="N8"/>
  <c r="O8"/>
  <c r="P8"/>
  <c r="J8" s="1"/>
  <c r="L8" s="1"/>
  <c r="Q8"/>
  <c r="I9"/>
  <c r="N9"/>
  <c r="O9"/>
  <c r="Q9" s="1"/>
  <c r="P9"/>
  <c r="J9" s="1"/>
  <c r="L9" s="1"/>
  <c r="I10"/>
  <c r="P10" s="1"/>
  <c r="J10" s="1"/>
  <c r="L10" s="1"/>
  <c r="N10"/>
  <c r="Q10" s="1"/>
  <c r="O10"/>
  <c r="I11"/>
  <c r="P11" s="1"/>
  <c r="J11" s="1"/>
  <c r="L11" s="1"/>
  <c r="N11"/>
  <c r="Q11" s="1"/>
  <c r="O11"/>
  <c r="I12"/>
  <c r="N12"/>
  <c r="O12"/>
  <c r="P12"/>
  <c r="J12" s="1"/>
  <c r="L12" s="1"/>
  <c r="Q12"/>
  <c r="I13"/>
  <c r="N13"/>
  <c r="O13"/>
  <c r="Q13" s="1"/>
  <c r="P13"/>
  <c r="J13" s="1"/>
  <c r="L13" s="1"/>
  <c r="O7"/>
  <c r="P7" s="1"/>
  <c r="J7" s="1"/>
  <c r="L7" s="1"/>
  <c r="N7"/>
  <c r="Q7" s="1"/>
  <c r="I7"/>
  <c r="Q6"/>
  <c r="P6"/>
  <c r="J6" s="1"/>
  <c r="L6" s="1"/>
  <c r="O6"/>
  <c r="N6"/>
  <c r="I6"/>
  <c r="Q5"/>
  <c r="O5"/>
  <c r="N5"/>
  <c r="I5"/>
  <c r="P5" s="1"/>
  <c r="J5" s="1"/>
  <c r="L5" s="1"/>
  <c r="O4"/>
  <c r="N4"/>
  <c r="Q4" s="1"/>
  <c r="I4"/>
  <c r="P4" s="1"/>
  <c r="J4" s="1"/>
  <c r="L4" s="1"/>
  <c r="O7" i="47"/>
  <c r="N7"/>
  <c r="Q7" s="1"/>
  <c r="I7"/>
  <c r="P7" s="1"/>
  <c r="J7" s="1"/>
  <c r="L7" s="1"/>
  <c r="O6"/>
  <c r="P6" s="1"/>
  <c r="J6" s="1"/>
  <c r="L6" s="1"/>
  <c r="N6"/>
  <c r="I6"/>
  <c r="Q5"/>
  <c r="P5"/>
  <c r="J5" s="1"/>
  <c r="L5" s="1"/>
  <c r="O5"/>
  <c r="N5"/>
  <c r="I5"/>
  <c r="Q4"/>
  <c r="O4"/>
  <c r="N4"/>
  <c r="I4"/>
  <c r="P4" s="1"/>
  <c r="J4" s="1"/>
  <c r="L4" s="1"/>
  <c r="P5" i="49" l="1"/>
  <c r="J5" s="1"/>
  <c r="L5" s="1"/>
  <c r="R5" s="1"/>
  <c r="R4"/>
  <c r="M4"/>
  <c r="R6"/>
  <c r="M13" i="48"/>
  <c r="R13"/>
  <c r="R8"/>
  <c r="M8"/>
  <c r="R12"/>
  <c r="M12"/>
  <c r="R10"/>
  <c r="M10"/>
  <c r="M11"/>
  <c r="R11"/>
  <c r="M9"/>
  <c r="R9"/>
  <c r="M6"/>
  <c r="R6"/>
  <c r="R7"/>
  <c r="M7"/>
  <c r="R5"/>
  <c r="M5"/>
  <c r="M4"/>
  <c r="R4"/>
  <c r="R5" i="47"/>
  <c r="M5"/>
  <c r="R6"/>
  <c r="M6"/>
  <c r="M4"/>
  <c r="R4"/>
  <c r="M7"/>
  <c r="R7"/>
  <c r="Q6"/>
  <c r="I8" i="44"/>
  <c r="P8" s="1"/>
  <c r="J8" s="1"/>
  <c r="L8" s="1"/>
  <c r="N8"/>
  <c r="O8"/>
  <c r="Q8" s="1"/>
  <c r="I9"/>
  <c r="N9"/>
  <c r="O9"/>
  <c r="I10"/>
  <c r="N10"/>
  <c r="O10"/>
  <c r="I11"/>
  <c r="N11"/>
  <c r="Q11" s="1"/>
  <c r="O11"/>
  <c r="P11" s="1"/>
  <c r="J11" s="1"/>
  <c r="L11" s="1"/>
  <c r="I12"/>
  <c r="N12"/>
  <c r="P12" s="1"/>
  <c r="J12" s="1"/>
  <c r="L12" s="1"/>
  <c r="O12"/>
  <c r="I13"/>
  <c r="N13"/>
  <c r="Q13" s="1"/>
  <c r="O13"/>
  <c r="I14"/>
  <c r="N14"/>
  <c r="O14"/>
  <c r="I15"/>
  <c r="N15"/>
  <c r="Q15" s="1"/>
  <c r="O15"/>
  <c r="P15"/>
  <c r="J15" s="1"/>
  <c r="L15" s="1"/>
  <c r="I16"/>
  <c r="P16" s="1"/>
  <c r="J16" s="1"/>
  <c r="L16" s="1"/>
  <c r="N16"/>
  <c r="O16"/>
  <c r="Q16" s="1"/>
  <c r="I17"/>
  <c r="N17"/>
  <c r="O17"/>
  <c r="I18"/>
  <c r="N18"/>
  <c r="O18"/>
  <c r="I19"/>
  <c r="P19" s="1"/>
  <c r="J19" s="1"/>
  <c r="L19" s="1"/>
  <c r="N19"/>
  <c r="O19"/>
  <c r="Q19"/>
  <c r="I20"/>
  <c r="N20"/>
  <c r="O20"/>
  <c r="Q20" s="1"/>
  <c r="P20"/>
  <c r="J20" s="1"/>
  <c r="L20" s="1"/>
  <c r="I21"/>
  <c r="N21"/>
  <c r="O21"/>
  <c r="I22"/>
  <c r="P22" s="1"/>
  <c r="J22" s="1"/>
  <c r="L22" s="1"/>
  <c r="N22"/>
  <c r="O22"/>
  <c r="I8" i="41"/>
  <c r="N8"/>
  <c r="Q8" s="1"/>
  <c r="O8"/>
  <c r="I9"/>
  <c r="N9"/>
  <c r="O9"/>
  <c r="I10"/>
  <c r="N10"/>
  <c r="Q10" s="1"/>
  <c r="O10"/>
  <c r="P10"/>
  <c r="J10" s="1"/>
  <c r="L10" s="1"/>
  <c r="I11"/>
  <c r="P11" s="1"/>
  <c r="J11" s="1"/>
  <c r="L11" s="1"/>
  <c r="N11"/>
  <c r="O11"/>
  <c r="I12"/>
  <c r="N12"/>
  <c r="O12"/>
  <c r="I8" i="39"/>
  <c r="N8"/>
  <c r="O8"/>
  <c r="I9"/>
  <c r="P9" s="1"/>
  <c r="J9" s="1"/>
  <c r="L9" s="1"/>
  <c r="N9"/>
  <c r="O9"/>
  <c r="I10"/>
  <c r="P10" s="1"/>
  <c r="J10" s="1"/>
  <c r="L10" s="1"/>
  <c r="N10"/>
  <c r="Q10" s="1"/>
  <c r="O10"/>
  <c r="I11"/>
  <c r="P11" s="1"/>
  <c r="J11" s="1"/>
  <c r="L11" s="1"/>
  <c r="N11"/>
  <c r="O11"/>
  <c r="Q11" s="1"/>
  <c r="I12"/>
  <c r="P12" s="1"/>
  <c r="J12" s="1"/>
  <c r="L12" s="1"/>
  <c r="N12"/>
  <c r="O12"/>
  <c r="I13"/>
  <c r="N13"/>
  <c r="Q13" s="1"/>
  <c r="O13"/>
  <c r="I14"/>
  <c r="N14"/>
  <c r="P14" s="1"/>
  <c r="J14" s="1"/>
  <c r="L14" s="1"/>
  <c r="O14"/>
  <c r="I8" i="37"/>
  <c r="P8" s="1"/>
  <c r="J8" s="1"/>
  <c r="L8" s="1"/>
  <c r="N8"/>
  <c r="Q8" s="1"/>
  <c r="O8"/>
  <c r="I9"/>
  <c r="N9"/>
  <c r="Q9" s="1"/>
  <c r="O9"/>
  <c r="I10"/>
  <c r="N10"/>
  <c r="O10"/>
  <c r="I11"/>
  <c r="N11"/>
  <c r="O11"/>
  <c r="I12"/>
  <c r="P12" s="1"/>
  <c r="J12" s="1"/>
  <c r="L12" s="1"/>
  <c r="N12"/>
  <c r="O12"/>
  <c r="I8" i="36"/>
  <c r="N8"/>
  <c r="Q8" s="1"/>
  <c r="O8"/>
  <c r="I9"/>
  <c r="N9"/>
  <c r="O9"/>
  <c r="I10"/>
  <c r="N10"/>
  <c r="O10"/>
  <c r="Q10" s="1"/>
  <c r="P10"/>
  <c r="J10" s="1"/>
  <c r="L10" s="1"/>
  <c r="I11"/>
  <c r="N11"/>
  <c r="O11"/>
  <c r="Q11" s="1"/>
  <c r="I12"/>
  <c r="N12"/>
  <c r="O12"/>
  <c r="I8" i="33"/>
  <c r="P8" s="1"/>
  <c r="J8" s="1"/>
  <c r="L8" s="1"/>
  <c r="N8"/>
  <c r="O8"/>
  <c r="I9"/>
  <c r="N9"/>
  <c r="O9"/>
  <c r="I10"/>
  <c r="N10"/>
  <c r="O10"/>
  <c r="I11"/>
  <c r="N11"/>
  <c r="O11"/>
  <c r="I12"/>
  <c r="P12" s="1"/>
  <c r="J12" s="1"/>
  <c r="L12" s="1"/>
  <c r="N12"/>
  <c r="O12"/>
  <c r="I8" i="30"/>
  <c r="N8"/>
  <c r="O8"/>
  <c r="I9"/>
  <c r="N9"/>
  <c r="O9"/>
  <c r="I10"/>
  <c r="N10"/>
  <c r="O10"/>
  <c r="Q10"/>
  <c r="I11"/>
  <c r="N11"/>
  <c r="O11"/>
  <c r="P11"/>
  <c r="J11" s="1"/>
  <c r="L11" s="1"/>
  <c r="I12"/>
  <c r="N12"/>
  <c r="O12"/>
  <c r="I13"/>
  <c r="P13" s="1"/>
  <c r="J13" s="1"/>
  <c r="L13" s="1"/>
  <c r="N13"/>
  <c r="Q13" s="1"/>
  <c r="O13"/>
  <c r="I8" i="29"/>
  <c r="N8"/>
  <c r="Q8" s="1"/>
  <c r="O8"/>
  <c r="I9"/>
  <c r="N9"/>
  <c r="O9"/>
  <c r="I10"/>
  <c r="N10"/>
  <c r="O10"/>
  <c r="I11"/>
  <c r="N11"/>
  <c r="O11"/>
  <c r="I12"/>
  <c r="N12"/>
  <c r="Q12" s="1"/>
  <c r="O12"/>
  <c r="I8" i="28"/>
  <c r="N8"/>
  <c r="Q8" s="1"/>
  <c r="O8"/>
  <c r="I8" i="27"/>
  <c r="N8"/>
  <c r="O8"/>
  <c r="I9"/>
  <c r="N9"/>
  <c r="O9"/>
  <c r="I10"/>
  <c r="N10"/>
  <c r="O10"/>
  <c r="Q10"/>
  <c r="I11"/>
  <c r="N11"/>
  <c r="O11"/>
  <c r="Q11" s="1"/>
  <c r="P11"/>
  <c r="J11" s="1"/>
  <c r="L11" s="1"/>
  <c r="I12"/>
  <c r="N12"/>
  <c r="O12"/>
  <c r="I13"/>
  <c r="P13" s="1"/>
  <c r="J13" s="1"/>
  <c r="L13" s="1"/>
  <c r="N13"/>
  <c r="O13"/>
  <c r="I8" i="26"/>
  <c r="N8"/>
  <c r="P8" s="1"/>
  <c r="J8" s="1"/>
  <c r="L8" s="1"/>
  <c r="O8"/>
  <c r="I9"/>
  <c r="P9" s="1"/>
  <c r="J9" s="1"/>
  <c r="L9" s="1"/>
  <c r="N9"/>
  <c r="Q9" s="1"/>
  <c r="O9"/>
  <c r="I8" i="23"/>
  <c r="N8"/>
  <c r="Q8" s="1"/>
  <c r="O8"/>
  <c r="I9"/>
  <c r="N9"/>
  <c r="P9" s="1"/>
  <c r="J9" s="1"/>
  <c r="L9" s="1"/>
  <c r="O9"/>
  <c r="I10"/>
  <c r="P10" s="1"/>
  <c r="J10" s="1"/>
  <c r="L10" s="1"/>
  <c r="N10"/>
  <c r="O10"/>
  <c r="I11"/>
  <c r="N11"/>
  <c r="Q11" s="1"/>
  <c r="O11"/>
  <c r="I8" i="22"/>
  <c r="N8"/>
  <c r="O8"/>
  <c r="I9"/>
  <c r="N9"/>
  <c r="O9"/>
  <c r="P9"/>
  <c r="J9" s="1"/>
  <c r="L9" s="1"/>
  <c r="M6" i="49" l="1"/>
  <c r="M5"/>
  <c r="Q10" i="37"/>
  <c r="P13" i="39"/>
  <c r="J13" s="1"/>
  <c r="L13" s="1"/>
  <c r="Q12" i="41"/>
  <c r="Q11"/>
  <c r="Q9"/>
  <c r="P8"/>
  <c r="J8" s="1"/>
  <c r="L8" s="1"/>
  <c r="Q17" i="44"/>
  <c r="Q14"/>
  <c r="P13"/>
  <c r="J13" s="1"/>
  <c r="L13" s="1"/>
  <c r="P10"/>
  <c r="J10" s="1"/>
  <c r="L10" s="1"/>
  <c r="P8" i="28"/>
  <c r="J8" s="1"/>
  <c r="L8" s="1"/>
  <c r="Q9" i="22"/>
  <c r="Q9" i="23"/>
  <c r="Q8" i="26"/>
  <c r="Q12" i="30"/>
  <c r="Q11" i="33"/>
  <c r="P10"/>
  <c r="J10" s="1"/>
  <c r="L10" s="1"/>
  <c r="P11" i="36"/>
  <c r="J11" s="1"/>
  <c r="L11" s="1"/>
  <c r="P11" i="37"/>
  <c r="J11" s="1"/>
  <c r="L11" s="1"/>
  <c r="P10"/>
  <c r="J10" s="1"/>
  <c r="L10" s="1"/>
  <c r="Q14" i="39"/>
  <c r="P8"/>
  <c r="J8" s="1"/>
  <c r="L8" s="1"/>
  <c r="P12" i="41"/>
  <c r="J12" s="1"/>
  <c r="L12" s="1"/>
  <c r="P9"/>
  <c r="J9" s="1"/>
  <c r="L9" s="1"/>
  <c r="Q21" i="44"/>
  <c r="Q18"/>
  <c r="P17"/>
  <c r="J17" s="1"/>
  <c r="L17" s="1"/>
  <c r="R17" s="1"/>
  <c r="P14"/>
  <c r="J14" s="1"/>
  <c r="L14" s="1"/>
  <c r="P11" i="23"/>
  <c r="J11" s="1"/>
  <c r="L11" s="1"/>
  <c r="P8"/>
  <c r="J8" s="1"/>
  <c r="L8" s="1"/>
  <c r="Q9" i="29"/>
  <c r="Q9" i="30"/>
  <c r="Q10" i="23"/>
  <c r="P10" i="27"/>
  <c r="J10" s="1"/>
  <c r="L10" s="1"/>
  <c r="P12" i="30"/>
  <c r="J12" s="1"/>
  <c r="L12" s="1"/>
  <c r="P10"/>
  <c r="J10" s="1"/>
  <c r="L10" s="1"/>
  <c r="Q12" i="33"/>
  <c r="P11"/>
  <c r="J11" s="1"/>
  <c r="L11" s="1"/>
  <c r="Q12" i="37"/>
  <c r="Q12" i="39"/>
  <c r="Q9"/>
  <c r="Q22" i="44"/>
  <c r="P21"/>
  <c r="J21" s="1"/>
  <c r="L21" s="1"/>
  <c r="P18"/>
  <c r="J18" s="1"/>
  <c r="L18" s="1"/>
  <c r="Q12"/>
  <c r="Q9"/>
  <c r="Q10"/>
  <c r="P9"/>
  <c r="J9" s="1"/>
  <c r="L9" s="1"/>
  <c r="R8"/>
  <c r="R14"/>
  <c r="R12"/>
  <c r="R10"/>
  <c r="R21"/>
  <c r="R18"/>
  <c r="R16"/>
  <c r="R11"/>
  <c r="R19"/>
  <c r="R13"/>
  <c r="R22"/>
  <c r="R20"/>
  <c r="R15"/>
  <c r="R9"/>
  <c r="R9" i="41"/>
  <c r="R11"/>
  <c r="R8"/>
  <c r="R12"/>
  <c r="R10"/>
  <c r="R13" i="39"/>
  <c r="R11"/>
  <c r="R10"/>
  <c r="R14"/>
  <c r="R12"/>
  <c r="R9"/>
  <c r="Q8"/>
  <c r="R8" s="1"/>
  <c r="Q11" i="37"/>
  <c r="R11" s="1"/>
  <c r="P9"/>
  <c r="J9" s="1"/>
  <c r="L9" s="1"/>
  <c r="R9" s="1"/>
  <c r="R12"/>
  <c r="R10"/>
  <c r="R8"/>
  <c r="P12" i="36"/>
  <c r="J12" s="1"/>
  <c r="L12" s="1"/>
  <c r="P9"/>
  <c r="J9" s="1"/>
  <c r="L9" s="1"/>
  <c r="Q12"/>
  <c r="R12" s="1"/>
  <c r="Q9"/>
  <c r="P8"/>
  <c r="J8" s="1"/>
  <c r="L8" s="1"/>
  <c r="R10"/>
  <c r="R11"/>
  <c r="R8"/>
  <c r="Q9" i="33"/>
  <c r="Q8"/>
  <c r="R8" s="1"/>
  <c r="Q10"/>
  <c r="R10" s="1"/>
  <c r="P9"/>
  <c r="J9" s="1"/>
  <c r="L9" s="1"/>
  <c r="R9" s="1"/>
  <c r="R12"/>
  <c r="R11"/>
  <c r="P9" i="30"/>
  <c r="J9" s="1"/>
  <c r="L9" s="1"/>
  <c r="Q11"/>
  <c r="R11" s="1"/>
  <c r="Q8"/>
  <c r="R8" s="1"/>
  <c r="P8"/>
  <c r="J8" s="1"/>
  <c r="L8" s="1"/>
  <c r="R10"/>
  <c r="R12"/>
  <c r="R9"/>
  <c r="R13"/>
  <c r="Q11" i="29"/>
  <c r="P12"/>
  <c r="J12" s="1"/>
  <c r="L12" s="1"/>
  <c r="R12" s="1"/>
  <c r="P10"/>
  <c r="J10" s="1"/>
  <c r="L10" s="1"/>
  <c r="P9"/>
  <c r="J9" s="1"/>
  <c r="L9" s="1"/>
  <c r="R9" s="1"/>
  <c r="P11"/>
  <c r="J11" s="1"/>
  <c r="L11" s="1"/>
  <c r="P8"/>
  <c r="J8" s="1"/>
  <c r="L8" s="1"/>
  <c r="R8" s="1"/>
  <c r="Q10"/>
  <c r="R10" s="1"/>
  <c r="R8" i="28"/>
  <c r="Q8" i="27"/>
  <c r="R8" s="1"/>
  <c r="Q13"/>
  <c r="P12"/>
  <c r="J12" s="1"/>
  <c r="L12" s="1"/>
  <c r="P9"/>
  <c r="J9" s="1"/>
  <c r="L9" s="1"/>
  <c r="Q12"/>
  <c r="R12" s="1"/>
  <c r="Q9"/>
  <c r="R9" s="1"/>
  <c r="P8"/>
  <c r="J8" s="1"/>
  <c r="L8" s="1"/>
  <c r="R13"/>
  <c r="R11"/>
  <c r="R10"/>
  <c r="R9" i="26"/>
  <c r="R8"/>
  <c r="R11" i="23"/>
  <c r="R8"/>
  <c r="R9"/>
  <c r="R10"/>
  <c r="Q8" i="22"/>
  <c r="P8"/>
  <c r="J8" s="1"/>
  <c r="L8" s="1"/>
  <c r="R8" s="1"/>
  <c r="R9"/>
  <c r="O7" i="44"/>
  <c r="N7"/>
  <c r="I7"/>
  <c r="O6"/>
  <c r="N6"/>
  <c r="Q6" s="1"/>
  <c r="I6"/>
  <c r="P6" s="1"/>
  <c r="J6" s="1"/>
  <c r="L6" s="1"/>
  <c r="O5"/>
  <c r="N5"/>
  <c r="I5"/>
  <c r="O4"/>
  <c r="N4"/>
  <c r="Q4" s="1"/>
  <c r="I4"/>
  <c r="O7" i="43"/>
  <c r="N7"/>
  <c r="I7"/>
  <c r="O6"/>
  <c r="N6"/>
  <c r="Q6" s="1"/>
  <c r="I6"/>
  <c r="P6" s="1"/>
  <c r="J6" s="1"/>
  <c r="L6" s="1"/>
  <c r="O5"/>
  <c r="N5"/>
  <c r="Q5" s="1"/>
  <c r="I5"/>
  <c r="O4"/>
  <c r="N4"/>
  <c r="I4"/>
  <c r="O6" i="42"/>
  <c r="N6"/>
  <c r="I6"/>
  <c r="O5"/>
  <c r="N5"/>
  <c r="Q5" s="1"/>
  <c r="I5"/>
  <c r="O4"/>
  <c r="N4"/>
  <c r="I4"/>
  <c r="O7" i="41"/>
  <c r="N7"/>
  <c r="I7"/>
  <c r="P6"/>
  <c r="J6" s="1"/>
  <c r="L6" s="1"/>
  <c r="O6"/>
  <c r="N6"/>
  <c r="I6"/>
  <c r="Q5"/>
  <c r="O5"/>
  <c r="N5"/>
  <c r="I5"/>
  <c r="O4"/>
  <c r="N4"/>
  <c r="I4"/>
  <c r="O5" i="40"/>
  <c r="N5"/>
  <c r="Q5" s="1"/>
  <c r="I5"/>
  <c r="O4"/>
  <c r="N4"/>
  <c r="I4"/>
  <c r="O7" i="39"/>
  <c r="N7"/>
  <c r="I7"/>
  <c r="P6"/>
  <c r="J6" s="1"/>
  <c r="L6" s="1"/>
  <c r="O6"/>
  <c r="N6"/>
  <c r="I6"/>
  <c r="Q5"/>
  <c r="O5"/>
  <c r="N5"/>
  <c r="I5"/>
  <c r="O4"/>
  <c r="N4"/>
  <c r="I4"/>
  <c r="O6" i="38"/>
  <c r="N6"/>
  <c r="I6"/>
  <c r="O5"/>
  <c r="N5"/>
  <c r="I5"/>
  <c r="O4"/>
  <c r="N4"/>
  <c r="I4"/>
  <c r="O7" i="37"/>
  <c r="N7"/>
  <c r="I7"/>
  <c r="O6"/>
  <c r="N6"/>
  <c r="Q6" s="1"/>
  <c r="I6"/>
  <c r="P6" s="1"/>
  <c r="J6" s="1"/>
  <c r="L6" s="1"/>
  <c r="O5"/>
  <c r="N5"/>
  <c r="Q5" s="1"/>
  <c r="I5"/>
  <c r="O4"/>
  <c r="N4"/>
  <c r="I4"/>
  <c r="O7" i="36"/>
  <c r="N7"/>
  <c r="I7"/>
  <c r="O6"/>
  <c r="N6"/>
  <c r="Q6" s="1"/>
  <c r="I6"/>
  <c r="P6" s="1"/>
  <c r="J6" s="1"/>
  <c r="L6" s="1"/>
  <c r="O5"/>
  <c r="N5"/>
  <c r="I5"/>
  <c r="O4"/>
  <c r="N4"/>
  <c r="I4"/>
  <c r="O7" i="35"/>
  <c r="N7"/>
  <c r="I7"/>
  <c r="O6"/>
  <c r="N6"/>
  <c r="I6"/>
  <c r="O5"/>
  <c r="N5"/>
  <c r="I5"/>
  <c r="O4"/>
  <c r="N4"/>
  <c r="I4"/>
  <c r="O7" i="34"/>
  <c r="N7"/>
  <c r="I7"/>
  <c r="O6"/>
  <c r="N6"/>
  <c r="I6"/>
  <c r="P6" s="1"/>
  <c r="J6" s="1"/>
  <c r="L6" s="1"/>
  <c r="O5"/>
  <c r="N5"/>
  <c r="I5"/>
  <c r="O4"/>
  <c r="N4"/>
  <c r="I4"/>
  <c r="O7" i="33"/>
  <c r="N7"/>
  <c r="Q7" s="1"/>
  <c r="I7"/>
  <c r="O6"/>
  <c r="N6"/>
  <c r="Q6" s="1"/>
  <c r="I6"/>
  <c r="O5"/>
  <c r="N5"/>
  <c r="Q5" s="1"/>
  <c r="I5"/>
  <c r="P5" s="1"/>
  <c r="J5" s="1"/>
  <c r="L5" s="1"/>
  <c r="O4"/>
  <c r="N4"/>
  <c r="I4"/>
  <c r="Q7" i="32"/>
  <c r="P7"/>
  <c r="J7" s="1"/>
  <c r="L7" s="1"/>
  <c r="O7"/>
  <c r="N7"/>
  <c r="I7"/>
  <c r="O6"/>
  <c r="N6"/>
  <c r="I6"/>
  <c r="O5"/>
  <c r="N5"/>
  <c r="Q5" s="1"/>
  <c r="I5"/>
  <c r="O4"/>
  <c r="N4"/>
  <c r="I4"/>
  <c r="P4" s="1"/>
  <c r="J4" s="1"/>
  <c r="L4" s="1"/>
  <c r="O5" i="31"/>
  <c r="N5"/>
  <c r="I5"/>
  <c r="O4"/>
  <c r="N4"/>
  <c r="I4"/>
  <c r="O7" i="30"/>
  <c r="Q7" s="1"/>
  <c r="N7"/>
  <c r="I7"/>
  <c r="O6"/>
  <c r="N6"/>
  <c r="Q6" s="1"/>
  <c r="I6"/>
  <c r="O5"/>
  <c r="N5"/>
  <c r="I5"/>
  <c r="O4"/>
  <c r="N4"/>
  <c r="I4"/>
  <c r="P7" i="29"/>
  <c r="J7" s="1"/>
  <c r="L7" s="1"/>
  <c r="O7"/>
  <c r="N7"/>
  <c r="Q7" s="1"/>
  <c r="I7"/>
  <c r="Q6"/>
  <c r="O6"/>
  <c r="N6"/>
  <c r="I6"/>
  <c r="P6" s="1"/>
  <c r="J6" s="1"/>
  <c r="L6" s="1"/>
  <c r="O5"/>
  <c r="N5"/>
  <c r="I5"/>
  <c r="O4"/>
  <c r="N4"/>
  <c r="I4"/>
  <c r="O7" i="28"/>
  <c r="N7"/>
  <c r="Q7" s="1"/>
  <c r="I7"/>
  <c r="P7" s="1"/>
  <c r="J7" s="1"/>
  <c r="L7" s="1"/>
  <c r="O6"/>
  <c r="N6"/>
  <c r="Q6" s="1"/>
  <c r="I6"/>
  <c r="O5"/>
  <c r="N5"/>
  <c r="I5"/>
  <c r="O4"/>
  <c r="N4"/>
  <c r="I4"/>
  <c r="O7" i="27"/>
  <c r="N7"/>
  <c r="Q7" s="1"/>
  <c r="I7"/>
  <c r="P7" s="1"/>
  <c r="J7" s="1"/>
  <c r="L7" s="1"/>
  <c r="O6"/>
  <c r="N6"/>
  <c r="Q6" s="1"/>
  <c r="I6"/>
  <c r="P6" s="1"/>
  <c r="J6" s="1"/>
  <c r="L6" s="1"/>
  <c r="O5"/>
  <c r="N5"/>
  <c r="Q5" s="1"/>
  <c r="I5"/>
  <c r="P5" s="1"/>
  <c r="J5" s="1"/>
  <c r="L5" s="1"/>
  <c r="Q4"/>
  <c r="O4"/>
  <c r="N4"/>
  <c r="I4"/>
  <c r="P4" s="1"/>
  <c r="J4" s="1"/>
  <c r="L4" s="1"/>
  <c r="O7" i="26"/>
  <c r="N7"/>
  <c r="Q7" s="1"/>
  <c r="I7"/>
  <c r="P7" s="1"/>
  <c r="J7" s="1"/>
  <c r="L7" s="1"/>
  <c r="Q6"/>
  <c r="O6"/>
  <c r="N6"/>
  <c r="I6"/>
  <c r="P6" s="1"/>
  <c r="J6" s="1"/>
  <c r="L6" s="1"/>
  <c r="O5"/>
  <c r="Q5" s="1"/>
  <c r="N5"/>
  <c r="I5"/>
  <c r="O4"/>
  <c r="Q4" s="1"/>
  <c r="N4"/>
  <c r="I4"/>
  <c r="O6" i="25"/>
  <c r="N6"/>
  <c r="Q6" s="1"/>
  <c r="I6"/>
  <c r="O5"/>
  <c r="N5"/>
  <c r="Q5" s="1"/>
  <c r="I5"/>
  <c r="P5" s="1"/>
  <c r="J5" s="1"/>
  <c r="L5" s="1"/>
  <c r="O4"/>
  <c r="N4"/>
  <c r="I4"/>
  <c r="P5" i="38" l="1"/>
  <c r="J5" s="1"/>
  <c r="L5" s="1"/>
  <c r="Q4" i="28"/>
  <c r="P6" i="25"/>
  <c r="J6" s="1"/>
  <c r="L6" s="1"/>
  <c r="Q5" i="28"/>
  <c r="P6" i="30"/>
  <c r="J6" s="1"/>
  <c r="L6" s="1"/>
  <c r="Q4" i="35"/>
  <c r="P7"/>
  <c r="J7" s="1"/>
  <c r="L7" s="1"/>
  <c r="Q4" i="37"/>
  <c r="P5"/>
  <c r="J5" s="1"/>
  <c r="L5" s="1"/>
  <c r="Q4" i="38"/>
  <c r="P5" i="39"/>
  <c r="J5" s="1"/>
  <c r="L5" s="1"/>
  <c r="R5" s="1"/>
  <c r="Q7"/>
  <c r="Q7" i="41"/>
  <c r="Q6" i="42"/>
  <c r="P4" i="44"/>
  <c r="J4" s="1"/>
  <c r="L4" s="1"/>
  <c r="Q5"/>
  <c r="P7" i="33"/>
  <c r="J7" s="1"/>
  <c r="L7" s="1"/>
  <c r="Q7" i="35"/>
  <c r="Q7" i="37"/>
  <c r="Q6" i="38"/>
  <c r="P4" i="26"/>
  <c r="J4" s="1"/>
  <c r="L4" s="1"/>
  <c r="P5"/>
  <c r="J5" s="1"/>
  <c r="L5" s="1"/>
  <c r="P7" i="30"/>
  <c r="J7" s="1"/>
  <c r="L7" s="1"/>
  <c r="P4" i="33"/>
  <c r="J4" s="1"/>
  <c r="L4" s="1"/>
  <c r="P4" i="35"/>
  <c r="J4" s="1"/>
  <c r="L4" s="1"/>
  <c r="P6" i="42"/>
  <c r="J6" s="1"/>
  <c r="L6" s="1"/>
  <c r="P7" i="44"/>
  <c r="J7" s="1"/>
  <c r="L7" s="1"/>
  <c r="M7" s="1"/>
  <c r="P5"/>
  <c r="J5" s="1"/>
  <c r="L5" s="1"/>
  <c r="Q7"/>
  <c r="P4" i="43"/>
  <c r="J4" s="1"/>
  <c r="L4" s="1"/>
  <c r="Q4"/>
  <c r="P5"/>
  <c r="J5" s="1"/>
  <c r="L5" s="1"/>
  <c r="Q7"/>
  <c r="P7"/>
  <c r="J7" s="1"/>
  <c r="L7" s="1"/>
  <c r="R7" s="1"/>
  <c r="Q4" i="42"/>
  <c r="P5"/>
  <c r="J5" s="1"/>
  <c r="L5" s="1"/>
  <c r="R5" s="1"/>
  <c r="Q6" i="41"/>
  <c r="R6" s="1"/>
  <c r="Q4"/>
  <c r="P5"/>
  <c r="J5" s="1"/>
  <c r="L5" s="1"/>
  <c r="R5" s="1"/>
  <c r="Q4" i="40"/>
  <c r="P5"/>
  <c r="J5" s="1"/>
  <c r="L5" s="1"/>
  <c r="R5" s="1"/>
  <c r="Q6" i="39"/>
  <c r="Q4"/>
  <c r="Q5" i="38"/>
  <c r="R5" i="37"/>
  <c r="P4" i="36"/>
  <c r="J4" s="1"/>
  <c r="L4" s="1"/>
  <c r="R9"/>
  <c r="Q4"/>
  <c r="P5"/>
  <c r="J5" s="1"/>
  <c r="L5" s="1"/>
  <c r="Q7"/>
  <c r="P5" i="35"/>
  <c r="J5" s="1"/>
  <c r="L5" s="1"/>
  <c r="P6"/>
  <c r="J6" s="1"/>
  <c r="L6" s="1"/>
  <c r="M6" s="1"/>
  <c r="Q6"/>
  <c r="P4" i="34"/>
  <c r="J4" s="1"/>
  <c r="L4" s="1"/>
  <c r="Q4"/>
  <c r="P5"/>
  <c r="J5" s="1"/>
  <c r="L5" s="1"/>
  <c r="P7"/>
  <c r="J7" s="1"/>
  <c r="L7" s="1"/>
  <c r="R7" s="1"/>
  <c r="Q6"/>
  <c r="R6" s="1"/>
  <c r="Q7"/>
  <c r="M9" i="33"/>
  <c r="M11"/>
  <c r="P6"/>
  <c r="J6" s="1"/>
  <c r="L6" s="1"/>
  <c r="M10" s="1"/>
  <c r="Q4"/>
  <c r="Q4" i="32"/>
  <c r="P5"/>
  <c r="J5" s="1"/>
  <c r="L5" s="1"/>
  <c r="M4" s="1"/>
  <c r="Q6"/>
  <c r="R6" s="1"/>
  <c r="P6"/>
  <c r="J6" s="1"/>
  <c r="L6" s="1"/>
  <c r="Q4" i="31"/>
  <c r="P4"/>
  <c r="J4" s="1"/>
  <c r="L4" s="1"/>
  <c r="P5"/>
  <c r="J5" s="1"/>
  <c r="L5" s="1"/>
  <c r="Q5"/>
  <c r="Q5" i="30"/>
  <c r="Q4"/>
  <c r="P5"/>
  <c r="J5" s="1"/>
  <c r="L5" s="1"/>
  <c r="R11" i="29"/>
  <c r="Q4"/>
  <c r="P5"/>
  <c r="J5" s="1"/>
  <c r="L5" s="1"/>
  <c r="Q5"/>
  <c r="P6" i="28"/>
  <c r="J6" s="1"/>
  <c r="L6" s="1"/>
  <c r="R6" s="1"/>
  <c r="P5"/>
  <c r="J5" s="1"/>
  <c r="L5" s="1"/>
  <c r="M12" i="27"/>
  <c r="M9"/>
  <c r="M10"/>
  <c r="M13"/>
  <c r="M11"/>
  <c r="M8"/>
  <c r="P4" i="25"/>
  <c r="J4" s="1"/>
  <c r="L4" s="1"/>
  <c r="Q4"/>
  <c r="R4" s="1"/>
  <c r="R7" i="35"/>
  <c r="R6"/>
  <c r="R6" i="37"/>
  <c r="R6" i="36"/>
  <c r="R6" i="39"/>
  <c r="M4" i="35"/>
  <c r="R4"/>
  <c r="R5" i="38"/>
  <c r="R6" i="42"/>
  <c r="R6" i="43"/>
  <c r="M4" i="44"/>
  <c r="R4"/>
  <c r="Q5" i="34"/>
  <c r="Q5" i="35"/>
  <c r="R5" s="1"/>
  <c r="Q5" i="36"/>
  <c r="R5" s="1"/>
  <c r="P7" i="37"/>
  <c r="J7" s="1"/>
  <c r="L7" s="1"/>
  <c r="P4" i="38"/>
  <c r="J4" s="1"/>
  <c r="L4" s="1"/>
  <c r="P7" i="39"/>
  <c r="J7" s="1"/>
  <c r="L7" s="1"/>
  <c r="P4" i="40"/>
  <c r="J4" s="1"/>
  <c r="L4" s="1"/>
  <c r="P7" i="41"/>
  <c r="J7" s="1"/>
  <c r="L7" s="1"/>
  <c r="P4" i="42"/>
  <c r="J4" s="1"/>
  <c r="L4" s="1"/>
  <c r="M5" s="1"/>
  <c r="M7" i="43"/>
  <c r="M5" i="44"/>
  <c r="R6"/>
  <c r="M6"/>
  <c r="P7" i="36"/>
  <c r="J7" s="1"/>
  <c r="L7" s="1"/>
  <c r="P4" i="37"/>
  <c r="J4" s="1"/>
  <c r="L4" s="1"/>
  <c r="P6" i="38"/>
  <c r="J6" s="1"/>
  <c r="L6" s="1"/>
  <c r="P4" i="39"/>
  <c r="J4" s="1"/>
  <c r="L4" s="1"/>
  <c r="P4" i="41"/>
  <c r="J4" s="1"/>
  <c r="L4" s="1"/>
  <c r="R5" i="43"/>
  <c r="R7" i="44"/>
  <c r="R5" i="29"/>
  <c r="R7" i="30"/>
  <c r="R4" i="32"/>
  <c r="M6"/>
  <c r="R5" i="33"/>
  <c r="M5"/>
  <c r="R5" i="28"/>
  <c r="R5" i="32"/>
  <c r="R7" i="33"/>
  <c r="M7"/>
  <c r="R7" i="29"/>
  <c r="R6" i="30"/>
  <c r="R7" i="32"/>
  <c r="M7"/>
  <c r="R7" i="28"/>
  <c r="R6" i="29"/>
  <c r="M4" i="33"/>
  <c r="R4"/>
  <c r="R6"/>
  <c r="M6"/>
  <c r="P4" i="28"/>
  <c r="J4" s="1"/>
  <c r="L4" s="1"/>
  <c r="P4" i="30"/>
  <c r="J4" s="1"/>
  <c r="L4" s="1"/>
  <c r="M7" s="1"/>
  <c r="P4" i="29"/>
  <c r="J4" s="1"/>
  <c r="L4" s="1"/>
  <c r="M4" i="25"/>
  <c r="M6" i="26"/>
  <c r="R6"/>
  <c r="R6" i="25"/>
  <c r="M6"/>
  <c r="R5" i="27"/>
  <c r="M5"/>
  <c r="R7"/>
  <c r="M7"/>
  <c r="R5" i="26"/>
  <c r="M5"/>
  <c r="R7"/>
  <c r="M7"/>
  <c r="R4" i="27"/>
  <c r="M4"/>
  <c r="R5" i="25"/>
  <c r="M5"/>
  <c r="R4" i="26"/>
  <c r="M4"/>
  <c r="M6" i="27"/>
  <c r="R6"/>
  <c r="O7" i="24"/>
  <c r="N7"/>
  <c r="Q7" s="1"/>
  <c r="I7"/>
  <c r="O6"/>
  <c r="N6"/>
  <c r="I6"/>
  <c r="O5"/>
  <c r="N5"/>
  <c r="I5"/>
  <c r="P4"/>
  <c r="J4" s="1"/>
  <c r="L4" s="1"/>
  <c r="O4"/>
  <c r="N4"/>
  <c r="Q4" s="1"/>
  <c r="I4"/>
  <c r="O7" i="23"/>
  <c r="N7"/>
  <c r="I7"/>
  <c r="O6"/>
  <c r="N6"/>
  <c r="I6"/>
  <c r="O5"/>
  <c r="N5"/>
  <c r="I5"/>
  <c r="O4"/>
  <c r="N4"/>
  <c r="Q4" s="1"/>
  <c r="I4"/>
  <c r="P4" s="1"/>
  <c r="J4" s="1"/>
  <c r="L4" s="1"/>
  <c r="M4" i="31" l="1"/>
  <c r="M11" i="41"/>
  <c r="M12"/>
  <c r="M9"/>
  <c r="M8"/>
  <c r="M10"/>
  <c r="P6" i="23"/>
  <c r="J6" s="1"/>
  <c r="L6" s="1"/>
  <c r="R6" s="1"/>
  <c r="Q7"/>
  <c r="Q5" i="24"/>
  <c r="P7"/>
  <c r="J7" s="1"/>
  <c r="L7" s="1"/>
  <c r="M5" i="32"/>
  <c r="R5" i="34"/>
  <c r="M5" i="35"/>
  <c r="M7"/>
  <c r="R5" i="30"/>
  <c r="M6" i="34"/>
  <c r="R4" i="36"/>
  <c r="R5" i="44"/>
  <c r="M6" i="29"/>
  <c r="M10" i="23"/>
  <c r="M6" i="43"/>
  <c r="M14" i="44"/>
  <c r="M10"/>
  <c r="M11"/>
  <c r="M13"/>
  <c r="M9"/>
  <c r="M8"/>
  <c r="M18"/>
  <c r="M20"/>
  <c r="M17"/>
  <c r="M21"/>
  <c r="M19"/>
  <c r="M22"/>
  <c r="M15"/>
  <c r="M12"/>
  <c r="M16"/>
  <c r="Q5" i="23"/>
  <c r="M7" i="28"/>
  <c r="M8"/>
  <c r="M13" i="39"/>
  <c r="M10"/>
  <c r="M14"/>
  <c r="M11"/>
  <c r="M8"/>
  <c r="M12"/>
  <c r="M9"/>
  <c r="M8" i="26"/>
  <c r="M9"/>
  <c r="R4" i="43"/>
  <c r="M5"/>
  <c r="M4"/>
  <c r="M5" i="40"/>
  <c r="M10" i="37"/>
  <c r="M11"/>
  <c r="M12"/>
  <c r="M8"/>
  <c r="M9"/>
  <c r="M12" i="36"/>
  <c r="M10"/>
  <c r="M8"/>
  <c r="M11"/>
  <c r="M9"/>
  <c r="M7" i="34"/>
  <c r="R4"/>
  <c r="M5"/>
  <c r="M4"/>
  <c r="M12" i="33"/>
  <c r="M8"/>
  <c r="R4" i="31"/>
  <c r="R5"/>
  <c r="M5"/>
  <c r="M9" i="30"/>
  <c r="M10"/>
  <c r="M12"/>
  <c r="M13"/>
  <c r="M11"/>
  <c r="M8"/>
  <c r="M6"/>
  <c r="M9" i="29"/>
  <c r="M12"/>
  <c r="M10"/>
  <c r="M8"/>
  <c r="M11"/>
  <c r="P6" i="24"/>
  <c r="J6" s="1"/>
  <c r="L6" s="1"/>
  <c r="R6" s="1"/>
  <c r="Q6"/>
  <c r="Q6" i="23"/>
  <c r="P7"/>
  <c r="J7" s="1"/>
  <c r="L7" s="1"/>
  <c r="R7" i="36"/>
  <c r="M7"/>
  <c r="M4" i="42"/>
  <c r="R4"/>
  <c r="R7" i="37"/>
  <c r="M7"/>
  <c r="M5" i="36"/>
  <c r="M6" i="37"/>
  <c r="R6" i="38"/>
  <c r="M6"/>
  <c r="M4" i="40"/>
  <c r="R4"/>
  <c r="M4" i="36"/>
  <c r="M4" i="38"/>
  <c r="R4"/>
  <c r="M4" i="39"/>
  <c r="R4"/>
  <c r="M5"/>
  <c r="R7" i="41"/>
  <c r="M7"/>
  <c r="M6" i="36"/>
  <c r="M4" i="41"/>
  <c r="R4"/>
  <c r="M5"/>
  <c r="M4" i="37"/>
  <c r="R4"/>
  <c r="M5"/>
  <c r="R7" i="39"/>
  <c r="M7"/>
  <c r="M6" i="42"/>
  <c r="M5" i="38"/>
  <c r="M6" i="39"/>
  <c r="M6" i="41"/>
  <c r="M5" i="28"/>
  <c r="R4" i="29"/>
  <c r="M4"/>
  <c r="M6" i="28"/>
  <c r="R4" i="30"/>
  <c r="M4"/>
  <c r="M5"/>
  <c r="M7" i="29"/>
  <c r="M5"/>
  <c r="R4" i="28"/>
  <c r="M4"/>
  <c r="R7" i="24"/>
  <c r="R4"/>
  <c r="P5"/>
  <c r="J5" s="1"/>
  <c r="L5" s="1"/>
  <c r="R4" i="23"/>
  <c r="P5"/>
  <c r="J5" s="1"/>
  <c r="L5" s="1"/>
  <c r="M8" s="1"/>
  <c r="O7" i="22"/>
  <c r="N7"/>
  <c r="I7"/>
  <c r="O6"/>
  <c r="N6"/>
  <c r="I6"/>
  <c r="O5"/>
  <c r="N5"/>
  <c r="I5"/>
  <c r="O4"/>
  <c r="N4"/>
  <c r="I4"/>
  <c r="R7" i="23" l="1"/>
  <c r="M9"/>
  <c r="M11"/>
  <c r="Q5" i="22"/>
  <c r="R5" i="24"/>
  <c r="M5"/>
  <c r="M6"/>
  <c r="M4"/>
  <c r="M7"/>
  <c r="R5" i="23"/>
  <c r="M5"/>
  <c r="M6"/>
  <c r="M4"/>
  <c r="M7"/>
  <c r="P7" i="22"/>
  <c r="J7" s="1"/>
  <c r="L7" s="1"/>
  <c r="Q7"/>
  <c r="P6"/>
  <c r="J6" s="1"/>
  <c r="L6" s="1"/>
  <c r="Q6"/>
  <c r="P5"/>
  <c r="J5" s="1"/>
  <c r="L5" s="1"/>
  <c r="R5" s="1"/>
  <c r="Q4"/>
  <c r="P4"/>
  <c r="J4" s="1"/>
  <c r="L4" s="1"/>
  <c r="R4" s="1"/>
  <c r="R7" l="1"/>
  <c r="R6"/>
  <c r="M7"/>
  <c r="M9"/>
  <c r="M8"/>
  <c r="M6"/>
  <c r="M5"/>
  <c r="M4"/>
</calcChain>
</file>

<file path=xl/sharedStrings.xml><?xml version="1.0" encoding="utf-8"?>
<sst xmlns="http://schemas.openxmlformats.org/spreadsheetml/2006/main" count="964" uniqueCount="270">
  <si>
    <t>名次</t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</si>
  <si>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</si>
  <si>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</si>
  <si>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</si>
  <si>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</si>
  <si>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</si>
  <si>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</si>
  <si>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</si>
  <si>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</si>
  <si>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裁判員簽名:</t>
    <phoneticPr fontId="1" type="noConversion"/>
  </si>
  <si>
    <t>斗六國中</t>
  </si>
  <si>
    <t>林育陞</t>
  </si>
  <si>
    <t>正心中學</t>
  </si>
  <si>
    <t>謝立倫</t>
  </si>
  <si>
    <t>裁判長    加減分</t>
    <phoneticPr fontId="1" type="noConversion"/>
  </si>
  <si>
    <t>最高低分扣除值</t>
    <phoneticPr fontId="1" type="noConversion"/>
  </si>
  <si>
    <t>最後  得分</t>
    <phoneticPr fontId="1" type="noConversion"/>
  </si>
  <si>
    <t>最高分</t>
    <phoneticPr fontId="1" type="noConversion"/>
  </si>
  <si>
    <t>最低分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</si>
  <si>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</si>
  <si>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</si>
  <si>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同分比序</t>
    <phoneticPr fontId="1" type="noConversion"/>
  </si>
  <si>
    <t>應得  分數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</si>
  <si>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</si>
  <si>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</si>
  <si>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備註: 合計6位選手參賽,取3名。</t>
    <phoneticPr fontId="1" type="noConversion"/>
  </si>
  <si>
    <t>陳柔安</t>
  </si>
  <si>
    <t>飛沙國中</t>
  </si>
  <si>
    <t>陳惠玲</t>
  </si>
  <si>
    <t>東勢國中</t>
  </si>
  <si>
    <t>曾思涵</t>
  </si>
  <si>
    <t>賴姿妤</t>
  </si>
  <si>
    <t>李怡潔</t>
  </si>
  <si>
    <t>鄭芷庭</t>
  </si>
  <si>
    <t>備註: 合計8位選手參賽,取4名。</t>
    <phoneticPr fontId="1" type="noConversion"/>
  </si>
  <si>
    <t>曾暐恩</t>
  </si>
  <si>
    <t>雲林國小</t>
  </si>
  <si>
    <t>袁梓晏</t>
  </si>
  <si>
    <t>廖宜姍</t>
  </si>
  <si>
    <t>黃筠婷</t>
  </si>
  <si>
    <t>桂林國小</t>
  </si>
  <si>
    <t>洪家妤</t>
  </si>
  <si>
    <t>公誠國小</t>
  </si>
  <si>
    <t>許宛嫺</t>
  </si>
  <si>
    <t>洪嘉妍</t>
  </si>
  <si>
    <t>陳宥晨</t>
  </si>
  <si>
    <t>建華國小</t>
  </si>
  <si>
    <t>簡玎恩</t>
  </si>
  <si>
    <t>林芯瑜</t>
  </si>
  <si>
    <t>朱宥恩</t>
  </si>
  <si>
    <t>李姿儀</t>
  </si>
  <si>
    <t>陳雅雯</t>
  </si>
  <si>
    <t>陳宣羽</t>
  </si>
  <si>
    <t>蕭雅文</t>
  </si>
  <si>
    <t>蕭雅文</t>
    <phoneticPr fontId="1" type="noConversion"/>
  </si>
  <si>
    <t>東南國中</t>
  </si>
  <si>
    <t>東南國中</t>
    <phoneticPr fontId="1" type="noConversion"/>
  </si>
  <si>
    <t>宋紫瀅</t>
  </si>
  <si>
    <t>林內國中</t>
  </si>
  <si>
    <t>張庭華</t>
  </si>
  <si>
    <t>黃庭柔</t>
  </si>
  <si>
    <t>陳妍忻</t>
  </si>
  <si>
    <t>陳宛琳</t>
  </si>
  <si>
    <t>莊婷瑜</t>
  </si>
  <si>
    <t>吳宜軒</t>
  </si>
  <si>
    <t>林頭國小</t>
  </si>
  <si>
    <t>林歆玲</t>
  </si>
  <si>
    <t>張庭瑜</t>
  </si>
  <si>
    <t>蔡甄恬</t>
  </si>
  <si>
    <t>楊卉庭</t>
  </si>
  <si>
    <t>謝欣玲</t>
  </si>
  <si>
    <t>口湖國小</t>
  </si>
  <si>
    <t>游婷涵</t>
  </si>
  <si>
    <t>王苡安</t>
  </si>
  <si>
    <t>蔡憲元</t>
    <phoneticPr fontId="1" type="noConversion"/>
  </si>
  <si>
    <t>和美高中</t>
    <phoneticPr fontId="1" type="noConversion"/>
  </si>
  <si>
    <t>王衍凱</t>
  </si>
  <si>
    <t>北港高中</t>
  </si>
  <si>
    <t>吳東霖</t>
  </si>
  <si>
    <t>林敬庭</t>
  </si>
  <si>
    <t>斗六高中</t>
  </si>
  <si>
    <t>吳雨修</t>
  </si>
  <si>
    <t>斗六家商</t>
  </si>
  <si>
    <t>備註: 合計5位選手參賽,取3名。</t>
    <phoneticPr fontId="1" type="noConversion"/>
  </si>
  <si>
    <t>林家右</t>
  </si>
  <si>
    <t>吳孟哲</t>
  </si>
  <si>
    <t>張騰元</t>
  </si>
  <si>
    <t>陳建佑</t>
  </si>
  <si>
    <t>淵明國中</t>
  </si>
  <si>
    <t>莊帛澄</t>
  </si>
  <si>
    <t>郭益宏</t>
  </si>
  <si>
    <t>吳唯贊</t>
  </si>
  <si>
    <t>曾家弘</t>
  </si>
  <si>
    <t>備註: 合計9位選手參賽,取5名。</t>
    <phoneticPr fontId="1" type="noConversion"/>
  </si>
  <si>
    <t>備註: 合計10位選手參賽,取5名。</t>
    <phoneticPr fontId="1" type="noConversion"/>
  </si>
  <si>
    <t>黃聖傑</t>
  </si>
  <si>
    <t>何洋榮</t>
  </si>
  <si>
    <t>廖柏翰</t>
  </si>
  <si>
    <t>曾柏喬</t>
  </si>
  <si>
    <t>李承翰</t>
  </si>
  <si>
    <t>張邑豪</t>
  </si>
  <si>
    <t>賴宗暉</t>
  </si>
  <si>
    <t>郭庭維</t>
  </si>
  <si>
    <t>立仁國小</t>
  </si>
  <si>
    <t>吳煥凱</t>
  </si>
  <si>
    <t>歐柏毅</t>
  </si>
  <si>
    <t>斗六國小</t>
  </si>
  <si>
    <t>彭懷奎</t>
  </si>
  <si>
    <t>雲林國中</t>
  </si>
  <si>
    <t>吳竣紘</t>
  </si>
  <si>
    <t>備註: 合計2位選手參賽,取1名。</t>
    <phoneticPr fontId="1" type="noConversion"/>
  </si>
  <si>
    <t>陳德樂</t>
  </si>
  <si>
    <t>謝宏為</t>
  </si>
  <si>
    <t>張育倫</t>
  </si>
  <si>
    <t>周駿熹</t>
  </si>
  <si>
    <t>莊勝評</t>
  </si>
  <si>
    <t>陳柏忻</t>
  </si>
  <si>
    <t>謝子舜</t>
  </si>
  <si>
    <t>謝浚宏</t>
  </si>
  <si>
    <t>王銘璣</t>
  </si>
  <si>
    <t>王晨宇</t>
  </si>
  <si>
    <t>鎮西國小</t>
  </si>
  <si>
    <t>張妘萁</t>
  </si>
  <si>
    <t>曾筠珊</t>
  </si>
  <si>
    <t>張書庭</t>
  </si>
  <si>
    <t>大美國小</t>
  </si>
  <si>
    <t>邱沛甄</t>
  </si>
  <si>
    <t>蘇雅文</t>
  </si>
  <si>
    <t>張絮涵</t>
  </si>
  <si>
    <t>吳采樺</t>
  </si>
  <si>
    <t>崇德國中</t>
  </si>
  <si>
    <t>蘇家愛</t>
  </si>
  <si>
    <t>吳富桂</t>
  </si>
  <si>
    <t>沈筠容</t>
  </si>
  <si>
    <t>東明國中</t>
  </si>
  <si>
    <t>劉馥瑜</t>
  </si>
  <si>
    <t>大埤國中</t>
  </si>
  <si>
    <t>周子晴</t>
  </si>
  <si>
    <t>虎尾國小</t>
  </si>
  <si>
    <t>陳苡阡</t>
  </si>
  <si>
    <t>王旆絨</t>
  </si>
  <si>
    <t>彭鏝芩</t>
  </si>
  <si>
    <t>李釨穜</t>
  </si>
  <si>
    <t>安慶國小</t>
  </si>
  <si>
    <t>林璽恩</t>
  </si>
  <si>
    <t>育仁國小</t>
  </si>
  <si>
    <t>林妤晴</t>
  </si>
  <si>
    <t>林莉瑩</t>
  </si>
  <si>
    <t>台西國中</t>
  </si>
  <si>
    <t>李倢瑢</t>
  </si>
  <si>
    <t>高  欣</t>
    <phoneticPr fontId="1" type="noConversion"/>
  </si>
  <si>
    <t>高佳琪</t>
  </si>
  <si>
    <t>林妤臻</t>
  </si>
  <si>
    <t>尚德國小</t>
  </si>
  <si>
    <t>林雨柔</t>
  </si>
  <si>
    <t>林葭芸</t>
  </si>
  <si>
    <t>吳靜惠</t>
  </si>
  <si>
    <t>梁容慈</t>
  </si>
  <si>
    <t>崙背國小</t>
  </si>
  <si>
    <t>李佳恩</t>
  </si>
  <si>
    <t>廖翊婷</t>
  </si>
  <si>
    <t>備註: 合計11位選手參賽,取6名。</t>
    <phoneticPr fontId="1" type="noConversion"/>
  </si>
  <si>
    <t>王胤旂</t>
  </si>
  <si>
    <t>周瑋霆</t>
  </si>
  <si>
    <t>高睿鴻</t>
  </si>
  <si>
    <t>黃博昱</t>
  </si>
  <si>
    <t>吳宗樺</t>
  </si>
  <si>
    <t>林煜喬</t>
  </si>
  <si>
    <t>程泓凱</t>
  </si>
  <si>
    <t>廖致聖</t>
  </si>
  <si>
    <t>崙背國中</t>
  </si>
  <si>
    <t>李忠軒</t>
  </si>
  <si>
    <t>洪祥鈞</t>
  </si>
  <si>
    <t>周瑋梁</t>
  </si>
  <si>
    <t>楊沛肯</t>
  </si>
  <si>
    <t>王錦泰</t>
  </si>
  <si>
    <t>林俊安</t>
  </si>
  <si>
    <t>林威廷</t>
  </si>
  <si>
    <t>高維佐</t>
  </si>
  <si>
    <t>鄭明達</t>
  </si>
  <si>
    <t>三崙國小</t>
  </si>
  <si>
    <t>吳岳瑜</t>
  </si>
  <si>
    <t>符傳國</t>
  </si>
  <si>
    <t>曹恩瑋</t>
  </si>
  <si>
    <t>黃宇豪</t>
  </si>
  <si>
    <t>吳宇桓</t>
  </si>
  <si>
    <t>林亮宇</t>
  </si>
  <si>
    <t>拯民國小</t>
  </si>
  <si>
    <t>張士璿</t>
  </si>
  <si>
    <t>林俊凱</t>
  </si>
  <si>
    <t>林廷碩</t>
  </si>
  <si>
    <t>備註: 合計19位選手參賽,取8名。</t>
    <phoneticPr fontId="1" type="noConversion"/>
  </si>
  <si>
    <t>郭庭佑</t>
  </si>
  <si>
    <t>吳閔軒</t>
  </si>
  <si>
    <t>丁彬峰</t>
  </si>
  <si>
    <t>吳  瀚</t>
    <phoneticPr fontId="1" type="noConversion"/>
  </si>
  <si>
    <t>雲林縣107年秋季縣長盃國術錦標賽【國中女子組 武術 長拳】比賽名單 乙1場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</si>
  <si>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</si>
  <si>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</si>
  <si>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雲林縣107年秋季縣長盃國術錦標賽【國小高年級女子組 武術 長拳】比賽名單 乙2場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</si>
  <si>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</si>
  <si>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雲林縣107年秋季縣長盃國術錦標賽【國小低年級女子組 武術 長拳】比賽名單 乙3場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</si>
  <si>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</si>
  <si>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</si>
  <si>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合計4位選手參賽,取2名。</t>
    <phoneticPr fontId="1" type="noConversion"/>
  </si>
  <si>
    <t>雲林縣107年秋季縣長盃國術錦標賽【國中女子組 武術 南拳】比賽名單 乙4場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</si>
  <si>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</si>
  <si>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</si>
  <si>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合計3位選手參賽,取2名。</t>
    <phoneticPr fontId="1" type="noConversion"/>
  </si>
  <si>
    <t>雲林縣107年秋季縣長盃國術錦標賽【國中女子組 武術 太極拳】比賽名單 乙5場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</si>
  <si>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</si>
  <si>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</si>
  <si>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雲林縣107年秋季縣長盃國術錦標賽【國小高年級女子組 武術 太極拳】比賽名單 乙6場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</si>
  <si>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</si>
  <si>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</si>
  <si>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合計10位選手參賽,取5名。</t>
    <phoneticPr fontId="1" type="noConversion"/>
  </si>
  <si>
    <t>雲林縣107年秋季縣長盃國術錦標賽【社會男子組 武術 長拳】比賽名單 乙7場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</si>
  <si>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</si>
  <si>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雲林縣107年秋季縣長盃國術錦標賽【國中男子組 武術 長拳】比賽名單 乙8場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</si>
  <si>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</si>
  <si>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雲林縣107年秋季縣長盃國術錦標賽【國小高年級男子組 武術 長拳】比賽名單 乙9場</t>
    <phoneticPr fontId="1" type="noConversion"/>
  </si>
  <si>
    <t>雲林縣107年秋季縣長盃國術錦標賽【國中男子組 武術 南拳】比賽名單 乙10場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</si>
  <si>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</si>
  <si>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雲林縣107年秋季縣長盃國術錦標賽【國中男子組 武術 太極拳】比賽名單 乙11場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</si>
  <si>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</si>
  <si>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</si>
  <si>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合計4位選手參賽,取2名。</t>
    <phoneticPr fontId="1" type="noConversion"/>
  </si>
  <si>
    <t>雲林縣107年秋季縣長盃國術錦標賽【國小高年級男子組 武術 太極拳】比賽名單 乙12場</t>
    <phoneticPr fontId="1" type="noConversion"/>
  </si>
  <si>
    <t>雲林縣107年秋季縣長盃國術錦標賽【國小高年級女子組 武術 刀術】比賽名單 乙13場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</si>
  <si>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</si>
  <si>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</si>
  <si>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合計4位選手參賽,取2名。</t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</si>
  <si>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</si>
  <si>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雲林縣107年秋季縣長盃國術錦標賽【國小高年級女子組 武術 槍術】比賽名單 乙14場</t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</si>
  <si>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</si>
  <si>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雲林縣107年秋季縣長盃國術錦標賽【國中女子組 武術 劍術】比賽名單 乙15場</t>
    <phoneticPr fontId="1" type="noConversion"/>
  </si>
  <si>
    <t>雲林縣107年秋季縣長盃國術錦標賽【國小高年級女子組 武術 劍術】比賽名單 乙16場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</si>
  <si>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</si>
  <si>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雲林縣107年秋季縣長盃國術錦標賽【國中女子組 武術 棍術】比賽名單 乙17場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</si>
  <si>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</si>
  <si>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</si>
  <si>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雲林縣107年秋季縣長盃國術錦標賽【國小高年級女子組 武術 棍術】比賽名單 乙18場</t>
    <phoneticPr fontId="1" type="noConversion"/>
  </si>
  <si>
    <t>雲林縣107年秋季縣長盃國術錦標賽【國中女子組 武術 太極劍】比賽名單 乙19場</t>
    <phoneticPr fontId="1" type="noConversion"/>
  </si>
  <si>
    <t>雲林縣107年秋季縣長盃國術錦標賽【國小高年級男子組 武術 刀術】比賽名單 乙20場</t>
    <phoneticPr fontId="1" type="noConversion"/>
  </si>
  <si>
    <t>雲林縣107年秋季縣長盃國術錦標賽【國中男子組 武術 劍術】比賽名單 乙21場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</si>
  <si>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</si>
  <si>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</si>
  <si>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合計3位選手參賽,取2名。</t>
    <phoneticPr fontId="1" type="noConversion"/>
  </si>
  <si>
    <t>雲林縣107年秋季縣長盃國術錦標賽【國小高年級男子組 武術 劍術】比賽名單 乙22場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</si>
  <si>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</si>
  <si>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</si>
  <si>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合計4位選手參賽,取2名。</t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</si>
  <si>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</si>
  <si>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雲林縣107年秋季縣長盃國術錦標賽【國小高年級男子組 武術 棍術】比賽名單 乙23場</t>
    <phoneticPr fontId="1" type="noConversion"/>
  </si>
  <si>
    <t>雲林縣107年秋季縣長盃國術錦標賽【國小低年級男子組 武術 棍術】比賽名單 乙24場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</si>
  <si>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</si>
  <si>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合計4位選手參賽,取2名。</t>
    <phoneticPr fontId="1" type="noConversion"/>
  </si>
  <si>
    <t>雲林縣107年秋季縣長盃國術錦標賽【國中男子組 國術 北拳】比賽名單 乙25場</t>
    <phoneticPr fontId="1" type="noConversion"/>
  </si>
  <si>
    <t>王凱諭</t>
  </si>
  <si>
    <t>陳彥豪</t>
  </si>
  <si>
    <t>黃煜勛</t>
  </si>
  <si>
    <t>曾肇平</t>
  </si>
  <si>
    <t>梁凱傑</t>
  </si>
  <si>
    <t>廖睿翊</t>
  </si>
  <si>
    <t>雲林縣107年秋季縣長盃國術錦標賽【社會男子組 國術 北拳】比賽名單 乙26場</t>
    <phoneticPr fontId="1" type="noConversion"/>
  </si>
  <si>
    <t>備註: 合計3位選手參賽,取2名。</t>
    <phoneticPr fontId="1" type="noConversion"/>
  </si>
  <si>
    <t>李士騰</t>
  </si>
  <si>
    <t>虎尾高中</t>
  </si>
  <si>
    <t>余峻齊</t>
  </si>
  <si>
    <t>李登楙</t>
  </si>
</sst>
</file>

<file path=xl/styles.xml><?xml version="1.0" encoding="utf-8"?>
<styleSheet xmlns="http://schemas.openxmlformats.org/spreadsheetml/2006/main">
  <numFmts count="2">
    <numFmt numFmtId="176" formatCode="0.0000000_ ;[Red]\-0.0000000\ "/>
    <numFmt numFmtId="177" formatCode="0.0000000_ "/>
  </numFmts>
  <fonts count="1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2"/>
  <sheetViews>
    <sheetView zoomScale="110" zoomScaleNormal="110" workbookViewId="0">
      <selection activeCell="B4" sqref="B4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21" t="s">
        <v>196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24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197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198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>
      <c r="A4" s="2">
        <v>1</v>
      </c>
      <c r="B4" s="2" t="s">
        <v>31</v>
      </c>
      <c r="C4" s="2" t="s">
        <v>12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RANK(L4,$L$4:$L$7)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2" t="s">
        <v>33</v>
      </c>
      <c r="C5" s="2" t="s">
        <v>10</v>
      </c>
      <c r="D5" s="2"/>
      <c r="E5" s="2"/>
      <c r="F5" s="2"/>
      <c r="G5" s="2"/>
      <c r="H5" s="2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>
      <c r="A6" s="2">
        <v>3</v>
      </c>
      <c r="B6" s="2" t="s">
        <v>30</v>
      </c>
      <c r="C6" s="2" t="s">
        <v>12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6.9" customHeight="1">
      <c r="A7" s="2">
        <v>4</v>
      </c>
      <c r="B7" s="2" t="s">
        <v>26</v>
      </c>
      <c r="C7" s="2" t="s">
        <v>27</v>
      </c>
      <c r="D7" s="2"/>
      <c r="E7" s="2"/>
      <c r="F7" s="2"/>
      <c r="G7" s="2"/>
      <c r="H7" s="2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18" ht="36.9" customHeight="1">
      <c r="A8" s="2">
        <v>5</v>
      </c>
      <c r="B8" s="2" t="s">
        <v>32</v>
      </c>
      <c r="C8" s="2" t="s">
        <v>10</v>
      </c>
      <c r="D8" s="2"/>
      <c r="E8" s="2"/>
      <c r="F8" s="2"/>
      <c r="G8" s="2"/>
      <c r="H8" s="2"/>
      <c r="I8" s="2">
        <f t="shared" ref="I8:I9" si="9">SUM(D8:H8)</f>
        <v>0</v>
      </c>
      <c r="J8" s="2">
        <f t="shared" ref="J8:J9" si="10">SUM(P8/3)</f>
        <v>0</v>
      </c>
      <c r="K8" s="2"/>
      <c r="L8" s="2">
        <f t="shared" ref="L8:L9" si="11"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36.9" customHeight="1">
      <c r="A9" s="2">
        <v>6</v>
      </c>
      <c r="B9" s="2" t="s">
        <v>28</v>
      </c>
      <c r="C9" s="2" t="s">
        <v>29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</row>
    <row r="10" spans="1:18" ht="36.9" customHeight="1">
      <c r="A10" s="25" t="s">
        <v>25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7"/>
      <c r="O10" s="27"/>
    </row>
    <row r="11" spans="1:18" ht="36.9" customHeight="1">
      <c r="A11" s="4"/>
      <c r="B11" s="4"/>
      <c r="C11" s="21" t="s">
        <v>9</v>
      </c>
      <c r="D11" s="21"/>
      <c r="E11" s="21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51" customHeight="1">
      <c r="A12" s="20" t="s">
        <v>24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</row>
  </sheetData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4"/>
  <sheetViews>
    <sheetView topLeftCell="A7" zoomScale="110" zoomScaleNormal="110" workbookViewId="0">
      <selection activeCell="B4" sqref="B4:C11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21" t="s">
        <v>199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24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23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200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>
      <c r="A4" s="2">
        <v>1</v>
      </c>
      <c r="B4" s="18" t="s">
        <v>45</v>
      </c>
      <c r="C4" s="18" t="s">
        <v>46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8" t="s">
        <v>38</v>
      </c>
      <c r="C5" s="18" t="s">
        <v>36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>
      <c r="A6" s="2">
        <v>3</v>
      </c>
      <c r="B6" s="18" t="s">
        <v>41</v>
      </c>
      <c r="C6" s="18" t="s">
        <v>42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>
      <c r="A7" s="2">
        <v>4</v>
      </c>
      <c r="B7" s="18" t="s">
        <v>43</v>
      </c>
      <c r="C7" s="18" t="s">
        <v>42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>
      <c r="A8" s="2">
        <v>5</v>
      </c>
      <c r="B8" s="18" t="s">
        <v>39</v>
      </c>
      <c r="C8" s="18" t="s">
        <v>40</v>
      </c>
      <c r="D8" s="2"/>
      <c r="E8" s="2"/>
      <c r="F8" s="2"/>
      <c r="G8" s="2"/>
      <c r="H8" s="2"/>
      <c r="I8" s="2">
        <f t="shared" ref="I8:I11" si="6">SUM(D8:H8)</f>
        <v>0</v>
      </c>
      <c r="J8" s="2">
        <f t="shared" ref="J8:J11" si="7">SUM(P8/3)</f>
        <v>0</v>
      </c>
      <c r="K8" s="2"/>
      <c r="L8" s="2">
        <f t="shared" ref="L8:L11" si="8">SUM(J8:K8)</f>
        <v>0</v>
      </c>
      <c r="M8" s="2">
        <f t="shared" ref="M8:M11" si="9">RANK(L8,$L$4:$L$7)</f>
        <v>1</v>
      </c>
      <c r="N8" s="3">
        <f t="shared" ref="N8:N11" si="10">MAX(D8:H8)</f>
        <v>0</v>
      </c>
      <c r="O8" s="3">
        <f t="shared" ref="O8:O11" si="11">MIN(D8:H8)</f>
        <v>0</v>
      </c>
      <c r="P8" s="7">
        <f t="shared" ref="P8:P11" si="12">SUM(I8-N8-O8)</f>
        <v>0</v>
      </c>
      <c r="Q8" s="7">
        <f t="shared" ref="Q8:Q11" si="13">AVERAGE(N8:O8)</f>
        <v>0</v>
      </c>
      <c r="R8" s="9">
        <f t="shared" ref="R8:R11" si="14">L8-Q8</f>
        <v>0</v>
      </c>
    </row>
    <row r="9" spans="1:18" ht="36.9" customHeight="1">
      <c r="A9" s="2">
        <v>6</v>
      </c>
      <c r="B9" s="18" t="s">
        <v>35</v>
      </c>
      <c r="C9" s="18" t="s">
        <v>36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9"/>
        <v>1</v>
      </c>
      <c r="N9" s="3">
        <f t="shared" si="10"/>
        <v>0</v>
      </c>
      <c r="O9" s="3">
        <f t="shared" si="11"/>
        <v>0</v>
      </c>
      <c r="P9" s="7">
        <f t="shared" si="12"/>
        <v>0</v>
      </c>
      <c r="Q9" s="7">
        <f t="shared" si="13"/>
        <v>0</v>
      </c>
      <c r="R9" s="9">
        <f t="shared" si="14"/>
        <v>0</v>
      </c>
    </row>
    <row r="10" spans="1:18" ht="36.9" customHeight="1">
      <c r="A10" s="2">
        <v>7</v>
      </c>
      <c r="B10" s="18" t="s">
        <v>37</v>
      </c>
      <c r="C10" s="18" t="s">
        <v>36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9"/>
        <v>1</v>
      </c>
      <c r="N10" s="3">
        <f t="shared" si="10"/>
        <v>0</v>
      </c>
      <c r="O10" s="3">
        <f t="shared" si="11"/>
        <v>0</v>
      </c>
      <c r="P10" s="7">
        <f t="shared" si="12"/>
        <v>0</v>
      </c>
      <c r="Q10" s="7">
        <f t="shared" si="13"/>
        <v>0</v>
      </c>
      <c r="R10" s="9">
        <f t="shared" si="14"/>
        <v>0</v>
      </c>
    </row>
    <row r="11" spans="1:18" ht="36.9" customHeight="1">
      <c r="A11" s="2">
        <v>8</v>
      </c>
      <c r="B11" s="18" t="s">
        <v>44</v>
      </c>
      <c r="C11" s="18" t="s">
        <v>42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8"/>
        <v>0</v>
      </c>
      <c r="M11" s="2">
        <f t="shared" si="9"/>
        <v>1</v>
      </c>
      <c r="N11" s="3">
        <f t="shared" si="10"/>
        <v>0</v>
      </c>
      <c r="O11" s="3">
        <f t="shared" si="11"/>
        <v>0</v>
      </c>
      <c r="P11" s="7">
        <f t="shared" si="12"/>
        <v>0</v>
      </c>
      <c r="Q11" s="7">
        <f t="shared" si="13"/>
        <v>0</v>
      </c>
      <c r="R11" s="9">
        <f t="shared" si="14"/>
        <v>0</v>
      </c>
    </row>
    <row r="12" spans="1:18" ht="36.9" customHeight="1">
      <c r="A12" s="25" t="s">
        <v>34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7"/>
      <c r="O12" s="27"/>
    </row>
    <row r="13" spans="1:18" ht="36.9" customHeight="1">
      <c r="A13" s="4"/>
      <c r="B13" s="4"/>
      <c r="C13" s="21" t="s">
        <v>9</v>
      </c>
      <c r="D13" s="21"/>
      <c r="E13" s="21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51" customHeight="1">
      <c r="A14" s="20" t="s">
        <v>24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</row>
  </sheetData>
  <mergeCells count="6">
    <mergeCell ref="A14:R14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10"/>
  <sheetViews>
    <sheetView zoomScale="110" zoomScaleNormal="110" workbookViewId="0">
      <selection activeCell="B4" sqref="B4:C7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21" t="s">
        <v>201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24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202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203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>
      <c r="A4" s="2">
        <v>1</v>
      </c>
      <c r="B4" s="18" t="s">
        <v>48</v>
      </c>
      <c r="C4" s="18" t="s">
        <v>36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8" t="s">
        <v>49</v>
      </c>
      <c r="C5" s="18" t="s">
        <v>42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>
      <c r="A6" s="2">
        <v>3</v>
      </c>
      <c r="B6" s="18" t="s">
        <v>47</v>
      </c>
      <c r="C6" s="18" t="s">
        <v>36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>
      <c r="A7" s="2">
        <v>4</v>
      </c>
      <c r="B7" s="18" t="s">
        <v>50</v>
      </c>
      <c r="C7" s="18" t="s">
        <v>42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>
      <c r="A8" s="25" t="s">
        <v>204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7"/>
      <c r="O8" s="27"/>
    </row>
    <row r="9" spans="1:18" ht="36.9" customHeight="1">
      <c r="A9" s="4"/>
      <c r="B9" s="4"/>
      <c r="C9" s="21" t="s">
        <v>9</v>
      </c>
      <c r="D9" s="21"/>
      <c r="E9" s="21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51" customHeight="1">
      <c r="A10" s="20" t="s">
        <v>24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</row>
  </sheetData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9"/>
  <sheetViews>
    <sheetView topLeftCell="A7" zoomScale="110" zoomScaleNormal="110" workbookViewId="0">
      <selection activeCell="D4" sqref="D4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21" t="s">
        <v>205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24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206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207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>
      <c r="A4" s="2">
        <v>1</v>
      </c>
      <c r="B4" s="18" t="s">
        <v>52</v>
      </c>
      <c r="C4" s="18" t="s">
        <v>27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8" t="s">
        <v>51</v>
      </c>
      <c r="C5" s="18" t="s">
        <v>27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6.9" customHeight="1">
      <c r="A6" s="2">
        <v>3</v>
      </c>
      <c r="B6" s="18" t="s">
        <v>54</v>
      </c>
      <c r="C6" s="18" t="s">
        <v>56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6.9" customHeight="1">
      <c r="A7" s="25" t="s">
        <v>208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7"/>
      <c r="O7" s="27"/>
    </row>
    <row r="8" spans="1:18" ht="36.9" customHeight="1">
      <c r="A8" s="4"/>
      <c r="B8" s="4"/>
      <c r="C8" s="21" t="s">
        <v>9</v>
      </c>
      <c r="D8" s="21"/>
      <c r="E8" s="21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51" customHeight="1">
      <c r="A9" s="20" t="s">
        <v>24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</row>
  </sheetData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R12"/>
  <sheetViews>
    <sheetView topLeftCell="A7" zoomScale="110" zoomScaleNormal="110" workbookViewId="0">
      <selection activeCell="B4" sqref="B4:C9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21" t="s">
        <v>209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24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210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211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>
      <c r="A4" s="2">
        <v>1</v>
      </c>
      <c r="B4" s="18" t="s">
        <v>60</v>
      </c>
      <c r="C4" s="18" t="s">
        <v>58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9" si="0">MAX(D4:H4)</f>
        <v>0</v>
      </c>
      <c r="O4" s="3">
        <f t="shared" ref="O4:O9" si="1">MIN(D4:H4)</f>
        <v>0</v>
      </c>
      <c r="P4" s="7">
        <f t="shared" ref="P4:P9" si="2"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8" t="s">
        <v>57</v>
      </c>
      <c r="C5" s="18" t="s">
        <v>58</v>
      </c>
      <c r="D5" s="2"/>
      <c r="E5" s="2"/>
      <c r="F5" s="2"/>
      <c r="G5" s="2"/>
      <c r="H5" s="2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 t="shared" ref="M5:M7" si="6"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>
      <c r="A6" s="2">
        <v>3</v>
      </c>
      <c r="B6" s="18" t="s">
        <v>63</v>
      </c>
      <c r="C6" s="18" t="s">
        <v>10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7"/>
        <v>0</v>
      </c>
      <c r="R6" s="9">
        <f t="shared" si="8"/>
        <v>0</v>
      </c>
    </row>
    <row r="7" spans="1:18" ht="36.9" customHeight="1">
      <c r="A7" s="2">
        <v>4</v>
      </c>
      <c r="B7" s="18" t="s">
        <v>62</v>
      </c>
      <c r="C7" s="18" t="s">
        <v>12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7"/>
        <v>0</v>
      </c>
      <c r="R7" s="9">
        <f t="shared" si="8"/>
        <v>0</v>
      </c>
    </row>
    <row r="8" spans="1:18" ht="36.9" customHeight="1">
      <c r="A8" s="2">
        <v>5</v>
      </c>
      <c r="B8" s="18" t="s">
        <v>61</v>
      </c>
      <c r="C8" s="18" t="s">
        <v>12</v>
      </c>
      <c r="D8" s="2"/>
      <c r="E8" s="2"/>
      <c r="F8" s="2"/>
      <c r="G8" s="2"/>
      <c r="H8" s="2"/>
      <c r="I8" s="2">
        <f t="shared" ref="I8:I9" si="9">SUM(D8:H8)</f>
        <v>0</v>
      </c>
      <c r="J8" s="2">
        <f t="shared" ref="J8:J9" si="10">SUM(P8/3)</f>
        <v>0</v>
      </c>
      <c r="K8" s="2"/>
      <c r="L8" s="2">
        <f t="shared" ref="L8:L9" si="11">SUM(J8:K8)</f>
        <v>0</v>
      </c>
      <c r="M8" s="2">
        <f t="shared" ref="M8:M9" si="12">RANK(L8,$L$4:$L$7)</f>
        <v>1</v>
      </c>
      <c r="N8" s="3">
        <f t="shared" si="0"/>
        <v>0</v>
      </c>
      <c r="O8" s="3">
        <f t="shared" si="1"/>
        <v>0</v>
      </c>
      <c r="P8" s="7">
        <f t="shared" si="2"/>
        <v>0</v>
      </c>
      <c r="Q8" s="7">
        <f t="shared" ref="Q8:Q9" si="13">AVERAGE(N8:O8)</f>
        <v>0</v>
      </c>
      <c r="R8" s="9">
        <f t="shared" ref="R8:R9" si="14">L8-Q8</f>
        <v>0</v>
      </c>
    </row>
    <row r="9" spans="1:18" ht="36.9" customHeight="1">
      <c r="A9" s="2">
        <v>6</v>
      </c>
      <c r="B9" s="18" t="s">
        <v>59</v>
      </c>
      <c r="C9" s="18" t="s">
        <v>58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12"/>
        <v>1</v>
      </c>
      <c r="N9" s="3">
        <f t="shared" si="0"/>
        <v>0</v>
      </c>
      <c r="O9" s="3">
        <f t="shared" si="1"/>
        <v>0</v>
      </c>
      <c r="P9" s="7">
        <f t="shared" si="2"/>
        <v>0</v>
      </c>
      <c r="Q9" s="7">
        <f t="shared" si="13"/>
        <v>0</v>
      </c>
      <c r="R9" s="9">
        <f t="shared" si="14"/>
        <v>0</v>
      </c>
    </row>
    <row r="10" spans="1:18" ht="36.9" customHeight="1">
      <c r="A10" s="25" t="s">
        <v>25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7"/>
      <c r="O10" s="27"/>
    </row>
    <row r="11" spans="1:18" ht="36.9" customHeight="1">
      <c r="A11" s="4"/>
      <c r="B11" s="4"/>
      <c r="C11" s="21" t="s">
        <v>9</v>
      </c>
      <c r="D11" s="21"/>
      <c r="E11" s="21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51" customHeight="1">
      <c r="A12" s="20" t="s">
        <v>24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</row>
  </sheetData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R16"/>
  <sheetViews>
    <sheetView topLeftCell="A4" zoomScale="110" zoomScaleNormal="110" workbookViewId="0">
      <selection activeCell="A14" sqref="A14:O14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19.95" customHeight="1">
      <c r="A1" s="23" t="s">
        <v>212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8" ht="19.95" customHeight="1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3" t="s">
        <v>213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214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4.950000000000003" customHeight="1">
      <c r="A4" s="2">
        <v>1</v>
      </c>
      <c r="B4" s="18" t="s">
        <v>68</v>
      </c>
      <c r="C4" s="18" t="s">
        <v>42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4.950000000000003" customHeight="1">
      <c r="A5" s="2">
        <v>2</v>
      </c>
      <c r="B5" s="18" t="s">
        <v>69</v>
      </c>
      <c r="C5" s="18" t="s">
        <v>42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4.950000000000003" customHeight="1">
      <c r="A6" s="2">
        <v>3</v>
      </c>
      <c r="B6" s="18" t="s">
        <v>70</v>
      </c>
      <c r="C6" s="18" t="s">
        <v>71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4.950000000000003" customHeight="1">
      <c r="A7" s="2">
        <v>4</v>
      </c>
      <c r="B7" s="18" t="s">
        <v>39</v>
      </c>
      <c r="C7" s="18" t="s">
        <v>40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4.950000000000003" customHeight="1">
      <c r="A8" s="2">
        <v>5</v>
      </c>
      <c r="B8" s="18" t="s">
        <v>43</v>
      </c>
      <c r="C8" s="18" t="s">
        <v>42</v>
      </c>
      <c r="D8" s="2"/>
      <c r="E8" s="2"/>
      <c r="F8" s="2"/>
      <c r="G8" s="2"/>
      <c r="H8" s="2"/>
      <c r="I8" s="2">
        <f t="shared" ref="I8:I13" si="6">SUM(D8:H8)</f>
        <v>0</v>
      </c>
      <c r="J8" s="2">
        <f t="shared" ref="J8:J13" si="7">SUM(P8/3)</f>
        <v>0</v>
      </c>
      <c r="K8" s="2"/>
      <c r="L8" s="2">
        <f t="shared" ref="L8:L13" si="8">SUM(J8:K8)</f>
        <v>0</v>
      </c>
      <c r="M8" s="2">
        <f t="shared" ref="M8:M13" si="9">RANK(L8,$L$4:$L$7)</f>
        <v>1</v>
      </c>
      <c r="N8" s="3">
        <f t="shared" ref="N8:N13" si="10">MAX(D8:H8)</f>
        <v>0</v>
      </c>
      <c r="O8" s="3">
        <f t="shared" ref="O8:O13" si="11">MIN(D8:H8)</f>
        <v>0</v>
      </c>
      <c r="P8" s="7">
        <f t="shared" ref="P8:P13" si="12">SUM(I8-N8-O8)</f>
        <v>0</v>
      </c>
      <c r="Q8" s="7">
        <f t="shared" ref="Q8:Q13" si="13">AVERAGE(N8:O8)</f>
        <v>0</v>
      </c>
      <c r="R8" s="9">
        <f t="shared" ref="R8:R13" si="14">L8-Q8</f>
        <v>0</v>
      </c>
    </row>
    <row r="9" spans="1:18" ht="34.950000000000003" customHeight="1">
      <c r="A9" s="2">
        <v>6</v>
      </c>
      <c r="B9" s="18" t="s">
        <v>66</v>
      </c>
      <c r="C9" s="18" t="s">
        <v>65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9"/>
        <v>1</v>
      </c>
      <c r="N9" s="3">
        <f t="shared" si="10"/>
        <v>0</v>
      </c>
      <c r="O9" s="3">
        <f t="shared" si="11"/>
        <v>0</v>
      </c>
      <c r="P9" s="7">
        <f t="shared" si="12"/>
        <v>0</v>
      </c>
      <c r="Q9" s="7">
        <f t="shared" si="13"/>
        <v>0</v>
      </c>
      <c r="R9" s="9">
        <f t="shared" si="14"/>
        <v>0</v>
      </c>
    </row>
    <row r="10" spans="1:18" ht="34.950000000000003" customHeight="1">
      <c r="A10" s="2">
        <v>7</v>
      </c>
      <c r="B10" s="18" t="s">
        <v>67</v>
      </c>
      <c r="C10" s="18" t="s">
        <v>65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9"/>
        <v>1</v>
      </c>
      <c r="N10" s="3">
        <f t="shared" si="10"/>
        <v>0</v>
      </c>
      <c r="O10" s="3">
        <f t="shared" si="11"/>
        <v>0</v>
      </c>
      <c r="P10" s="7">
        <f t="shared" si="12"/>
        <v>0</v>
      </c>
      <c r="Q10" s="7">
        <f t="shared" si="13"/>
        <v>0</v>
      </c>
      <c r="R10" s="9">
        <f t="shared" si="14"/>
        <v>0</v>
      </c>
    </row>
    <row r="11" spans="1:18" ht="34.950000000000003" customHeight="1">
      <c r="A11" s="2">
        <v>8</v>
      </c>
      <c r="B11" s="18" t="s">
        <v>72</v>
      </c>
      <c r="C11" s="18" t="s">
        <v>71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8"/>
        <v>0</v>
      </c>
      <c r="M11" s="2">
        <f t="shared" si="9"/>
        <v>1</v>
      </c>
      <c r="N11" s="3">
        <f t="shared" si="10"/>
        <v>0</v>
      </c>
      <c r="O11" s="3">
        <f t="shared" si="11"/>
        <v>0</v>
      </c>
      <c r="P11" s="7">
        <f t="shared" si="12"/>
        <v>0</v>
      </c>
      <c r="Q11" s="7">
        <f t="shared" si="13"/>
        <v>0</v>
      </c>
      <c r="R11" s="9">
        <f t="shared" si="14"/>
        <v>0</v>
      </c>
    </row>
    <row r="12" spans="1:18" ht="34.950000000000003" customHeight="1">
      <c r="A12" s="2">
        <v>9</v>
      </c>
      <c r="B12" s="18" t="s">
        <v>64</v>
      </c>
      <c r="C12" s="18" t="s">
        <v>65</v>
      </c>
      <c r="D12" s="2"/>
      <c r="E12" s="2"/>
      <c r="F12" s="2"/>
      <c r="G12" s="2"/>
      <c r="H12" s="2"/>
      <c r="I12" s="2">
        <f t="shared" si="6"/>
        <v>0</v>
      </c>
      <c r="J12" s="2">
        <f t="shared" si="7"/>
        <v>0</v>
      </c>
      <c r="K12" s="2"/>
      <c r="L12" s="2">
        <f t="shared" si="8"/>
        <v>0</v>
      </c>
      <c r="M12" s="2">
        <f t="shared" si="9"/>
        <v>1</v>
      </c>
      <c r="N12" s="3">
        <f t="shared" si="10"/>
        <v>0</v>
      </c>
      <c r="O12" s="3">
        <f t="shared" si="11"/>
        <v>0</v>
      </c>
      <c r="P12" s="7">
        <f t="shared" si="12"/>
        <v>0</v>
      </c>
      <c r="Q12" s="7">
        <f t="shared" si="13"/>
        <v>0</v>
      </c>
      <c r="R12" s="9">
        <f t="shared" si="14"/>
        <v>0</v>
      </c>
    </row>
    <row r="13" spans="1:18" ht="34.950000000000003" customHeight="1">
      <c r="A13" s="2">
        <v>10</v>
      </c>
      <c r="B13" s="18" t="s">
        <v>73</v>
      </c>
      <c r="C13" s="18" t="s">
        <v>71</v>
      </c>
      <c r="D13" s="2"/>
      <c r="E13" s="2"/>
      <c r="F13" s="2"/>
      <c r="G13" s="2"/>
      <c r="H13" s="2"/>
      <c r="I13" s="2">
        <f t="shared" si="6"/>
        <v>0</v>
      </c>
      <c r="J13" s="2">
        <f t="shared" si="7"/>
        <v>0</v>
      </c>
      <c r="K13" s="2"/>
      <c r="L13" s="2">
        <f t="shared" si="8"/>
        <v>0</v>
      </c>
      <c r="M13" s="2">
        <f t="shared" si="9"/>
        <v>1</v>
      </c>
      <c r="N13" s="3">
        <f t="shared" si="10"/>
        <v>0</v>
      </c>
      <c r="O13" s="3">
        <f t="shared" si="11"/>
        <v>0</v>
      </c>
      <c r="P13" s="7">
        <f t="shared" si="12"/>
        <v>0</v>
      </c>
      <c r="Q13" s="7">
        <f t="shared" si="13"/>
        <v>0</v>
      </c>
      <c r="R13" s="9">
        <f t="shared" si="14"/>
        <v>0</v>
      </c>
    </row>
    <row r="14" spans="1:18" ht="19.95" customHeight="1">
      <c r="A14" s="25" t="s">
        <v>215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7"/>
      <c r="O14" s="27"/>
    </row>
    <row r="15" spans="1:18" ht="36.9" customHeight="1">
      <c r="A15" s="4"/>
      <c r="B15" s="4"/>
      <c r="C15" s="21" t="s">
        <v>9</v>
      </c>
      <c r="D15" s="21"/>
      <c r="E15" s="21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8" ht="36.9" customHeight="1">
      <c r="A16" s="20" t="s">
        <v>24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</row>
  </sheetData>
  <mergeCells count="6">
    <mergeCell ref="A16:R16"/>
    <mergeCell ref="A1:M2"/>
    <mergeCell ref="N2:P2"/>
    <mergeCell ref="Q2:R2"/>
    <mergeCell ref="A14:O14"/>
    <mergeCell ref="C15:E15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R11"/>
  <sheetViews>
    <sheetView topLeftCell="A4" zoomScale="110" zoomScaleNormal="110" workbookViewId="0">
      <selection activeCell="B4" sqref="B4:C8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21" t="s">
        <v>216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24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197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217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>
      <c r="A4" s="2">
        <v>1</v>
      </c>
      <c r="B4" s="18" t="s">
        <v>76</v>
      </c>
      <c r="C4" s="18" t="s">
        <v>77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8" t="s">
        <v>79</v>
      </c>
      <c r="C5" s="18" t="s">
        <v>80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>
      <c r="A6" s="2">
        <v>3</v>
      </c>
      <c r="B6" s="18" t="s">
        <v>78</v>
      </c>
      <c r="C6" s="18" t="s">
        <v>77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>
      <c r="A7" s="2">
        <v>4</v>
      </c>
      <c r="B7" s="18" t="s">
        <v>81</v>
      </c>
      <c r="C7" s="18" t="s">
        <v>82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>
      <c r="A8" s="2">
        <v>5</v>
      </c>
      <c r="B8" s="18" t="s">
        <v>74</v>
      </c>
      <c r="C8" s="18" t="s">
        <v>75</v>
      </c>
      <c r="D8" s="2"/>
      <c r="E8" s="2"/>
      <c r="F8" s="2"/>
      <c r="G8" s="2"/>
      <c r="H8" s="2"/>
      <c r="I8" s="2">
        <f t="shared" ref="I8" si="6">SUM(D8:H8)</f>
        <v>0</v>
      </c>
      <c r="J8" s="2">
        <f t="shared" ref="J8" si="7">SUM(P8/3)</f>
        <v>0</v>
      </c>
      <c r="K8" s="2"/>
      <c r="L8" s="2">
        <f t="shared" ref="L8" si="8">SUM(J8:K8)</f>
        <v>0</v>
      </c>
      <c r="M8" s="2">
        <f t="shared" ref="M8" si="9">RANK(L8,$L$4:$L$7)</f>
        <v>1</v>
      </c>
      <c r="N8" s="3">
        <f>MAX(D8:H8)</f>
        <v>0</v>
      </c>
      <c r="O8" s="3">
        <f>MIN(D8:H8)</f>
        <v>0</v>
      </c>
      <c r="P8" s="7">
        <f>SUM(I8-N8-O8)</f>
        <v>0</v>
      </c>
      <c r="Q8" s="7">
        <f t="shared" ref="Q8" si="10">AVERAGE(N8:O8)</f>
        <v>0</v>
      </c>
      <c r="R8" s="9">
        <f t="shared" ref="R8" si="11">L8-Q8</f>
        <v>0</v>
      </c>
    </row>
    <row r="9" spans="1:18" ht="36.9" customHeight="1">
      <c r="A9" s="25" t="s">
        <v>83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7"/>
      <c r="O9" s="27"/>
    </row>
    <row r="10" spans="1:18" ht="36.9" customHeight="1">
      <c r="A10" s="4"/>
      <c r="B10" s="4"/>
      <c r="C10" s="21" t="s">
        <v>9</v>
      </c>
      <c r="D10" s="21"/>
      <c r="E10" s="21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51" customHeight="1">
      <c r="A11" s="20" t="s">
        <v>24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</row>
  </sheetData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R15"/>
  <sheetViews>
    <sheetView topLeftCell="A4" zoomScale="110" zoomScaleNormal="110" workbookViewId="0">
      <selection activeCell="G7" sqref="G7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19.95" customHeight="1">
      <c r="A1" s="21" t="s">
        <v>218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19.95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197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219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>
      <c r="A4" s="2">
        <v>1</v>
      </c>
      <c r="B4" s="18" t="s">
        <v>90</v>
      </c>
      <c r="C4" s="18" t="s">
        <v>12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8" t="s">
        <v>85</v>
      </c>
      <c r="C5" s="18" t="s">
        <v>29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>
      <c r="A6" s="2">
        <v>3</v>
      </c>
      <c r="B6" s="18" t="s">
        <v>86</v>
      </c>
      <c r="C6" s="18" t="s">
        <v>29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>
      <c r="A7" s="2">
        <v>4</v>
      </c>
      <c r="B7" s="18" t="s">
        <v>91</v>
      </c>
      <c r="C7" s="18" t="s">
        <v>10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>
      <c r="A8" s="2">
        <v>5</v>
      </c>
      <c r="B8" s="18" t="s">
        <v>11</v>
      </c>
      <c r="C8" s="18" t="s">
        <v>10</v>
      </c>
      <c r="D8" s="2"/>
      <c r="E8" s="2"/>
      <c r="F8" s="2"/>
      <c r="G8" s="2"/>
      <c r="H8" s="2"/>
      <c r="I8" s="2">
        <f t="shared" ref="I8:I12" si="6">SUM(D8:H8)</f>
        <v>0</v>
      </c>
      <c r="J8" s="2">
        <f t="shared" ref="J8:J12" si="7">SUM(P8/3)</f>
        <v>0</v>
      </c>
      <c r="K8" s="2"/>
      <c r="L8" s="2">
        <f t="shared" ref="L8:L12" si="8">SUM(J8:K8)</f>
        <v>0</v>
      </c>
      <c r="M8" s="2">
        <f t="shared" ref="M8:M12" si="9">RANK(L8,$L$4:$L$7)</f>
        <v>1</v>
      </c>
      <c r="N8" s="3">
        <f t="shared" ref="N8:N12" si="10">MAX(D8:H8)</f>
        <v>0</v>
      </c>
      <c r="O8" s="3">
        <f t="shared" ref="O8:O12" si="11">MIN(D8:H8)</f>
        <v>0</v>
      </c>
      <c r="P8" s="7">
        <f t="shared" ref="P8:P12" si="12">SUM(I8-N8-O8)</f>
        <v>0</v>
      </c>
      <c r="Q8" s="7">
        <f t="shared" ref="Q8:Q12" si="13">AVERAGE(N8:O8)</f>
        <v>0</v>
      </c>
      <c r="R8" s="9">
        <f t="shared" ref="R8:R12" si="14">L8-Q8</f>
        <v>0</v>
      </c>
    </row>
    <row r="9" spans="1:18" ht="36.9" customHeight="1">
      <c r="A9" s="2">
        <v>6</v>
      </c>
      <c r="B9" s="18" t="s">
        <v>92</v>
      </c>
      <c r="C9" s="18" t="s">
        <v>10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9"/>
        <v>1</v>
      </c>
      <c r="N9" s="3">
        <f t="shared" si="10"/>
        <v>0</v>
      </c>
      <c r="O9" s="3">
        <f t="shared" si="11"/>
        <v>0</v>
      </c>
      <c r="P9" s="7">
        <f t="shared" si="12"/>
        <v>0</v>
      </c>
      <c r="Q9" s="7">
        <f t="shared" si="13"/>
        <v>0</v>
      </c>
      <c r="R9" s="9">
        <f t="shared" si="14"/>
        <v>0</v>
      </c>
    </row>
    <row r="10" spans="1:18" ht="36.9" customHeight="1">
      <c r="A10" s="2">
        <v>7</v>
      </c>
      <c r="B10" s="18" t="s">
        <v>89</v>
      </c>
      <c r="C10" s="18" t="s">
        <v>12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9"/>
        <v>1</v>
      </c>
      <c r="N10" s="3">
        <f t="shared" si="10"/>
        <v>0</v>
      </c>
      <c r="O10" s="3">
        <f t="shared" si="11"/>
        <v>0</v>
      </c>
      <c r="P10" s="7">
        <f t="shared" si="12"/>
        <v>0</v>
      </c>
      <c r="Q10" s="7">
        <f t="shared" si="13"/>
        <v>0</v>
      </c>
      <c r="R10" s="9">
        <f t="shared" si="14"/>
        <v>0</v>
      </c>
    </row>
    <row r="11" spans="1:18" ht="36.9" customHeight="1">
      <c r="A11" s="2">
        <v>8</v>
      </c>
      <c r="B11" s="18" t="s">
        <v>84</v>
      </c>
      <c r="C11" s="18" t="s">
        <v>29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8"/>
        <v>0</v>
      </c>
      <c r="M11" s="2">
        <f t="shared" si="9"/>
        <v>1</v>
      </c>
      <c r="N11" s="3">
        <f t="shared" si="10"/>
        <v>0</v>
      </c>
      <c r="O11" s="3">
        <f t="shared" si="11"/>
        <v>0</v>
      </c>
      <c r="P11" s="7">
        <f t="shared" si="12"/>
        <v>0</v>
      </c>
      <c r="Q11" s="7">
        <f t="shared" si="13"/>
        <v>0</v>
      </c>
      <c r="R11" s="9">
        <f t="shared" si="14"/>
        <v>0</v>
      </c>
    </row>
    <row r="12" spans="1:18" ht="36.9" customHeight="1">
      <c r="A12" s="2">
        <v>9</v>
      </c>
      <c r="B12" s="18" t="s">
        <v>87</v>
      </c>
      <c r="C12" s="18" t="s">
        <v>88</v>
      </c>
      <c r="D12" s="2"/>
      <c r="E12" s="2"/>
      <c r="F12" s="2"/>
      <c r="G12" s="2"/>
      <c r="H12" s="2"/>
      <c r="I12" s="2">
        <f t="shared" si="6"/>
        <v>0</v>
      </c>
      <c r="J12" s="2">
        <f t="shared" si="7"/>
        <v>0</v>
      </c>
      <c r="K12" s="2"/>
      <c r="L12" s="2">
        <f t="shared" si="8"/>
        <v>0</v>
      </c>
      <c r="M12" s="2">
        <f t="shared" si="9"/>
        <v>1</v>
      </c>
      <c r="N12" s="3">
        <f t="shared" si="10"/>
        <v>0</v>
      </c>
      <c r="O12" s="3">
        <f t="shared" si="11"/>
        <v>0</v>
      </c>
      <c r="P12" s="7">
        <f t="shared" si="12"/>
        <v>0</v>
      </c>
      <c r="Q12" s="7">
        <f t="shared" si="13"/>
        <v>0</v>
      </c>
      <c r="R12" s="9">
        <f t="shared" si="14"/>
        <v>0</v>
      </c>
    </row>
    <row r="13" spans="1:18" ht="19.95" customHeight="1">
      <c r="A13" s="25" t="s">
        <v>93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7"/>
      <c r="O13" s="27"/>
    </row>
    <row r="14" spans="1:18" ht="36.9" customHeight="1">
      <c r="A14" s="4"/>
      <c r="B14" s="4"/>
      <c r="C14" s="21" t="s">
        <v>9</v>
      </c>
      <c r="D14" s="21"/>
      <c r="E14" s="21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ht="51" customHeight="1">
      <c r="A15" s="20" t="s">
        <v>24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</row>
  </sheetData>
  <mergeCells count="6">
    <mergeCell ref="A15:R15"/>
    <mergeCell ref="A1:M2"/>
    <mergeCell ref="N2:P2"/>
    <mergeCell ref="Q2:R2"/>
    <mergeCell ref="A13:O13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R16"/>
  <sheetViews>
    <sheetView topLeftCell="A5" zoomScale="110" zoomScaleNormal="110" workbookViewId="0">
      <selection activeCell="K15" sqref="K15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21" t="s">
        <v>220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24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206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207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3" customHeight="1">
      <c r="A4" s="2">
        <v>1</v>
      </c>
      <c r="B4" s="18" t="s">
        <v>96</v>
      </c>
      <c r="C4" s="18" t="s">
        <v>42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3" customHeight="1">
      <c r="A5" s="2">
        <v>2</v>
      </c>
      <c r="B5" s="18" t="s">
        <v>102</v>
      </c>
      <c r="C5" s="18" t="s">
        <v>103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3" customHeight="1">
      <c r="A6" s="2">
        <v>3</v>
      </c>
      <c r="B6" s="18" t="s">
        <v>100</v>
      </c>
      <c r="C6" s="18" t="s">
        <v>36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3" customHeight="1">
      <c r="A7" s="2">
        <v>4</v>
      </c>
      <c r="B7" s="18" t="s">
        <v>97</v>
      </c>
      <c r="C7" s="18" t="s">
        <v>42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3" customHeight="1">
      <c r="A8" s="2">
        <v>5</v>
      </c>
      <c r="B8" s="18" t="s">
        <v>104</v>
      </c>
      <c r="C8" s="18" t="s">
        <v>46</v>
      </c>
      <c r="D8" s="2"/>
      <c r="E8" s="2"/>
      <c r="F8" s="2"/>
      <c r="G8" s="2"/>
      <c r="H8" s="2"/>
      <c r="I8" s="2">
        <f t="shared" ref="I8:I13" si="6">SUM(D8:H8)</f>
        <v>0</v>
      </c>
      <c r="J8" s="2">
        <f t="shared" ref="J8:J13" si="7">SUM(P8/3)</f>
        <v>0</v>
      </c>
      <c r="K8" s="2"/>
      <c r="L8" s="2">
        <f t="shared" ref="L8:L13" si="8">SUM(J8:K8)</f>
        <v>0</v>
      </c>
      <c r="M8" s="2">
        <f t="shared" ref="M8:M13" si="9">RANK(L8,$L$4:$L$7)</f>
        <v>1</v>
      </c>
      <c r="N8" s="3">
        <f t="shared" ref="N8:N13" si="10">MAX(D8:H8)</f>
        <v>0</v>
      </c>
      <c r="O8" s="3">
        <f t="shared" ref="O8:O13" si="11">MIN(D8:H8)</f>
        <v>0</v>
      </c>
      <c r="P8" s="7">
        <f t="shared" ref="P8:P13" si="12">SUM(I8-N8-O8)</f>
        <v>0</v>
      </c>
      <c r="Q8" s="7">
        <f t="shared" ref="Q8:Q13" si="13">AVERAGE(N8:O8)</f>
        <v>0</v>
      </c>
      <c r="R8" s="9">
        <f t="shared" ref="R8:R13" si="14">L8-Q8</f>
        <v>0</v>
      </c>
    </row>
    <row r="9" spans="1:18" ht="33" customHeight="1">
      <c r="A9" s="2">
        <v>6</v>
      </c>
      <c r="B9" s="18" t="s">
        <v>95</v>
      </c>
      <c r="C9" s="18" t="s">
        <v>40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9"/>
        <v>1</v>
      </c>
      <c r="N9" s="3">
        <f t="shared" si="10"/>
        <v>0</v>
      </c>
      <c r="O9" s="3">
        <f t="shared" si="11"/>
        <v>0</v>
      </c>
      <c r="P9" s="7">
        <f t="shared" si="12"/>
        <v>0</v>
      </c>
      <c r="Q9" s="7">
        <f t="shared" si="13"/>
        <v>0</v>
      </c>
      <c r="R9" s="9">
        <f t="shared" si="14"/>
        <v>0</v>
      </c>
    </row>
    <row r="10" spans="1:18" ht="33" customHeight="1">
      <c r="A10" s="2">
        <v>7</v>
      </c>
      <c r="B10" s="18" t="s">
        <v>105</v>
      </c>
      <c r="C10" s="18" t="s">
        <v>106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9"/>
        <v>1</v>
      </c>
      <c r="N10" s="3">
        <f t="shared" si="10"/>
        <v>0</v>
      </c>
      <c r="O10" s="3">
        <f t="shared" si="11"/>
        <v>0</v>
      </c>
      <c r="P10" s="7">
        <f t="shared" si="12"/>
        <v>0</v>
      </c>
      <c r="Q10" s="7">
        <f t="shared" si="13"/>
        <v>0</v>
      </c>
      <c r="R10" s="9">
        <f t="shared" si="14"/>
        <v>0</v>
      </c>
    </row>
    <row r="11" spans="1:18" ht="33" customHeight="1">
      <c r="A11" s="2">
        <v>8</v>
      </c>
      <c r="B11" s="18" t="s">
        <v>101</v>
      </c>
      <c r="C11" s="18" t="s">
        <v>36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8"/>
        <v>0</v>
      </c>
      <c r="M11" s="2">
        <f t="shared" si="9"/>
        <v>1</v>
      </c>
      <c r="N11" s="3">
        <f t="shared" si="10"/>
        <v>0</v>
      </c>
      <c r="O11" s="3">
        <f t="shared" si="11"/>
        <v>0</v>
      </c>
      <c r="P11" s="7">
        <f t="shared" si="12"/>
        <v>0</v>
      </c>
      <c r="Q11" s="7">
        <f t="shared" si="13"/>
        <v>0</v>
      </c>
      <c r="R11" s="9">
        <f t="shared" si="14"/>
        <v>0</v>
      </c>
    </row>
    <row r="12" spans="1:18" ht="33" customHeight="1">
      <c r="A12" s="2">
        <v>9</v>
      </c>
      <c r="B12" s="18" t="s">
        <v>99</v>
      </c>
      <c r="C12" s="18" t="s">
        <v>36</v>
      </c>
      <c r="D12" s="2"/>
      <c r="E12" s="2"/>
      <c r="F12" s="2"/>
      <c r="G12" s="2"/>
      <c r="H12" s="2"/>
      <c r="I12" s="2">
        <f t="shared" si="6"/>
        <v>0</v>
      </c>
      <c r="J12" s="2">
        <f t="shared" si="7"/>
        <v>0</v>
      </c>
      <c r="K12" s="2"/>
      <c r="L12" s="2">
        <f t="shared" si="8"/>
        <v>0</v>
      </c>
      <c r="M12" s="2">
        <f t="shared" si="9"/>
        <v>1</v>
      </c>
      <c r="N12" s="3">
        <f t="shared" si="10"/>
        <v>0</v>
      </c>
      <c r="O12" s="3">
        <f t="shared" si="11"/>
        <v>0</v>
      </c>
      <c r="P12" s="7">
        <f t="shared" si="12"/>
        <v>0</v>
      </c>
      <c r="Q12" s="7">
        <f t="shared" si="13"/>
        <v>0</v>
      </c>
      <c r="R12" s="9">
        <f t="shared" si="14"/>
        <v>0</v>
      </c>
    </row>
    <row r="13" spans="1:18" ht="33" customHeight="1">
      <c r="A13" s="2">
        <v>10</v>
      </c>
      <c r="B13" s="18" t="s">
        <v>98</v>
      </c>
      <c r="C13" s="18" t="s">
        <v>42</v>
      </c>
      <c r="D13" s="2"/>
      <c r="E13" s="2"/>
      <c r="F13" s="2"/>
      <c r="G13" s="2"/>
      <c r="H13" s="2"/>
      <c r="I13" s="2">
        <f t="shared" si="6"/>
        <v>0</v>
      </c>
      <c r="J13" s="2">
        <f t="shared" si="7"/>
        <v>0</v>
      </c>
      <c r="K13" s="2"/>
      <c r="L13" s="2">
        <f t="shared" si="8"/>
        <v>0</v>
      </c>
      <c r="M13" s="2">
        <f t="shared" si="9"/>
        <v>1</v>
      </c>
      <c r="N13" s="3">
        <f t="shared" si="10"/>
        <v>0</v>
      </c>
      <c r="O13" s="3">
        <f t="shared" si="11"/>
        <v>0</v>
      </c>
      <c r="P13" s="7">
        <f t="shared" si="12"/>
        <v>0</v>
      </c>
      <c r="Q13" s="7">
        <f t="shared" si="13"/>
        <v>0</v>
      </c>
      <c r="R13" s="9">
        <f t="shared" si="14"/>
        <v>0</v>
      </c>
    </row>
    <row r="14" spans="1:18" ht="19.95" customHeight="1">
      <c r="A14" s="25" t="s">
        <v>94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7"/>
      <c r="O14" s="27"/>
    </row>
    <row r="15" spans="1:18" ht="36.9" customHeight="1">
      <c r="A15" s="4"/>
      <c r="B15" s="4"/>
      <c r="C15" s="21" t="s">
        <v>9</v>
      </c>
      <c r="D15" s="21"/>
      <c r="E15" s="21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8" ht="34.950000000000003" customHeight="1">
      <c r="A16" s="20" t="s">
        <v>24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</row>
  </sheetData>
  <mergeCells count="6">
    <mergeCell ref="A16:R16"/>
    <mergeCell ref="A1:M2"/>
    <mergeCell ref="N2:P2"/>
    <mergeCell ref="Q2:R2"/>
    <mergeCell ref="A14:O14"/>
    <mergeCell ref="C15:E15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R9"/>
  <sheetViews>
    <sheetView zoomScale="110" zoomScaleNormal="110" workbookViewId="0">
      <selection activeCell="A6" sqref="A6:E6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21" t="s">
        <v>221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24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222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211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>
      <c r="A4" s="2">
        <v>1</v>
      </c>
      <c r="B4" s="18" t="s">
        <v>107</v>
      </c>
      <c r="C4" s="18" t="s">
        <v>108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8" t="s">
        <v>109</v>
      </c>
      <c r="C5" s="18" t="s">
        <v>27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>
      <c r="A6" s="29" t="s">
        <v>110</v>
      </c>
      <c r="B6" s="30"/>
      <c r="C6" s="30"/>
      <c r="D6" s="30"/>
      <c r="E6" s="30"/>
      <c r="F6" s="16"/>
      <c r="G6" s="16"/>
      <c r="H6" s="16"/>
      <c r="I6" s="16"/>
      <c r="J6" s="16"/>
      <c r="K6" s="16"/>
      <c r="L6" s="16"/>
      <c r="M6" s="16"/>
      <c r="N6" s="17"/>
      <c r="O6" s="17"/>
    </row>
    <row r="7" spans="1:18" ht="36.9" customHeight="1">
      <c r="A7" s="4"/>
      <c r="B7" s="4"/>
      <c r="C7" s="15" t="s">
        <v>9</v>
      </c>
      <c r="D7" s="15"/>
      <c r="E7" s="15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36.9" customHeight="1">
      <c r="A8" s="20" t="s">
        <v>24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</row>
    <row r="9" spans="1:18" ht="51" customHeight="1"/>
  </sheetData>
  <mergeCells count="5">
    <mergeCell ref="A8:R8"/>
    <mergeCell ref="A1:M2"/>
    <mergeCell ref="N2:P2"/>
    <mergeCell ref="Q2:R2"/>
    <mergeCell ref="A6:E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R10"/>
  <sheetViews>
    <sheetView zoomScale="110" zoomScaleNormal="110" workbookViewId="0">
      <selection activeCell="G4" sqref="G4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21" t="s">
        <v>223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24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224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225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>
      <c r="A4" s="2">
        <v>1</v>
      </c>
      <c r="B4" s="18" t="s">
        <v>111</v>
      </c>
      <c r="C4" s="18" t="s">
        <v>12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8" t="s">
        <v>113</v>
      </c>
      <c r="C5" s="18" t="s">
        <v>10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>
      <c r="A6" s="2">
        <v>3</v>
      </c>
      <c r="B6" s="18" t="s">
        <v>112</v>
      </c>
      <c r="C6" s="18" t="s">
        <v>10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>
      <c r="A7" s="2">
        <v>4</v>
      </c>
      <c r="B7" s="18" t="s">
        <v>13</v>
      </c>
      <c r="C7" s="18" t="s">
        <v>10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>
      <c r="A8" s="25" t="s">
        <v>226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7"/>
      <c r="O8" s="27"/>
    </row>
    <row r="9" spans="1:18" ht="36.9" customHeight="1">
      <c r="A9" s="4"/>
      <c r="B9" s="4"/>
      <c r="C9" s="21" t="s">
        <v>9</v>
      </c>
      <c r="D9" s="21"/>
      <c r="E9" s="21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51" customHeight="1">
      <c r="A10" s="20" t="s">
        <v>24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</row>
  </sheetData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R15"/>
  <sheetViews>
    <sheetView topLeftCell="A4" zoomScale="110" zoomScaleNormal="110" workbookViewId="0">
      <selection activeCell="S15" sqref="S15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23" t="s">
        <v>227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8" ht="24.6" customHeight="1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3" t="s">
        <v>206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207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4.950000000000003" customHeight="1">
      <c r="A4" s="2">
        <v>1</v>
      </c>
      <c r="B4" s="18" t="s">
        <v>117</v>
      </c>
      <c r="C4" s="18" t="s">
        <v>71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4.950000000000003" customHeight="1">
      <c r="A5" s="2">
        <v>2</v>
      </c>
      <c r="B5" s="18" t="s">
        <v>116</v>
      </c>
      <c r="C5" s="18" t="s">
        <v>36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4.950000000000003" customHeight="1">
      <c r="A6" s="2">
        <v>3</v>
      </c>
      <c r="B6" s="18" t="s">
        <v>99</v>
      </c>
      <c r="C6" s="18" t="s">
        <v>36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4.950000000000003" customHeight="1">
      <c r="A7" s="2">
        <v>4</v>
      </c>
      <c r="B7" s="18" t="s">
        <v>119</v>
      </c>
      <c r="C7" s="18" t="s">
        <v>71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4.950000000000003" customHeight="1">
      <c r="A8" s="2">
        <v>5</v>
      </c>
      <c r="B8" s="18" t="s">
        <v>118</v>
      </c>
      <c r="C8" s="18" t="s">
        <v>71</v>
      </c>
      <c r="D8" s="2"/>
      <c r="E8" s="2"/>
      <c r="F8" s="2"/>
      <c r="G8" s="2"/>
      <c r="H8" s="2"/>
      <c r="I8" s="2">
        <f t="shared" ref="I8:I12" si="6">SUM(D8:H8)</f>
        <v>0</v>
      </c>
      <c r="J8" s="2">
        <f t="shared" ref="J8:J12" si="7">SUM(P8/3)</f>
        <v>0</v>
      </c>
      <c r="K8" s="2"/>
      <c r="L8" s="2">
        <f t="shared" ref="L8:L12" si="8">SUM(J8:K8)</f>
        <v>0</v>
      </c>
      <c r="M8" s="2">
        <f t="shared" ref="M8:M12" si="9">RANK(L8,$L$4:$L$7)</f>
        <v>1</v>
      </c>
      <c r="N8" s="3">
        <f t="shared" ref="N8:N12" si="10">MAX(D8:H8)</f>
        <v>0</v>
      </c>
      <c r="O8" s="3">
        <f t="shared" ref="O8:O12" si="11">MIN(D8:H8)</f>
        <v>0</v>
      </c>
      <c r="P8" s="7">
        <f t="shared" ref="P8:P12" si="12">SUM(I8-N8-O8)</f>
        <v>0</v>
      </c>
      <c r="Q8" s="7">
        <f t="shared" ref="Q8:Q12" si="13">AVERAGE(N8:O8)</f>
        <v>0</v>
      </c>
      <c r="R8" s="9">
        <f t="shared" ref="R8:R12" si="14">L8-Q8</f>
        <v>0</v>
      </c>
    </row>
    <row r="9" spans="1:18" ht="34.950000000000003" customHeight="1">
      <c r="A9" s="2">
        <v>6</v>
      </c>
      <c r="B9" s="18" t="s">
        <v>115</v>
      </c>
      <c r="C9" s="18" t="s">
        <v>42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9"/>
        <v>1</v>
      </c>
      <c r="N9" s="3">
        <f t="shared" si="10"/>
        <v>0</v>
      </c>
      <c r="O9" s="3">
        <f t="shared" si="11"/>
        <v>0</v>
      </c>
      <c r="P9" s="7">
        <f t="shared" si="12"/>
        <v>0</v>
      </c>
      <c r="Q9" s="7">
        <f t="shared" si="13"/>
        <v>0</v>
      </c>
      <c r="R9" s="9">
        <f t="shared" si="14"/>
        <v>0</v>
      </c>
    </row>
    <row r="10" spans="1:18" ht="34.950000000000003" customHeight="1">
      <c r="A10" s="2">
        <v>7</v>
      </c>
      <c r="B10" s="18" t="s">
        <v>114</v>
      </c>
      <c r="C10" s="18" t="s">
        <v>42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9"/>
        <v>1</v>
      </c>
      <c r="N10" s="3">
        <f t="shared" si="10"/>
        <v>0</v>
      </c>
      <c r="O10" s="3">
        <f t="shared" si="11"/>
        <v>0</v>
      </c>
      <c r="P10" s="7">
        <f t="shared" si="12"/>
        <v>0</v>
      </c>
      <c r="Q10" s="7">
        <f t="shared" si="13"/>
        <v>0</v>
      </c>
      <c r="R10" s="9">
        <f t="shared" si="14"/>
        <v>0</v>
      </c>
    </row>
    <row r="11" spans="1:18" ht="34.950000000000003" customHeight="1">
      <c r="A11" s="2">
        <v>8</v>
      </c>
      <c r="B11" s="18" t="s">
        <v>120</v>
      </c>
      <c r="C11" s="18" t="s">
        <v>121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8"/>
        <v>0</v>
      </c>
      <c r="M11" s="2">
        <f t="shared" si="9"/>
        <v>1</v>
      </c>
      <c r="N11" s="3">
        <f t="shared" si="10"/>
        <v>0</v>
      </c>
      <c r="O11" s="3">
        <f t="shared" si="11"/>
        <v>0</v>
      </c>
      <c r="P11" s="7">
        <f t="shared" si="12"/>
        <v>0</v>
      </c>
      <c r="Q11" s="7">
        <f t="shared" si="13"/>
        <v>0</v>
      </c>
      <c r="R11" s="9">
        <f t="shared" si="14"/>
        <v>0</v>
      </c>
    </row>
    <row r="12" spans="1:18" ht="34.950000000000003" customHeight="1">
      <c r="A12" s="2">
        <v>9</v>
      </c>
      <c r="B12" s="18" t="s">
        <v>97</v>
      </c>
      <c r="C12" s="18" t="s">
        <v>42</v>
      </c>
      <c r="D12" s="2"/>
      <c r="E12" s="2"/>
      <c r="F12" s="2"/>
      <c r="G12" s="2"/>
      <c r="H12" s="2"/>
      <c r="I12" s="2">
        <f t="shared" si="6"/>
        <v>0</v>
      </c>
      <c r="J12" s="2">
        <f t="shared" si="7"/>
        <v>0</v>
      </c>
      <c r="K12" s="2"/>
      <c r="L12" s="2">
        <f t="shared" si="8"/>
        <v>0</v>
      </c>
      <c r="M12" s="2">
        <f t="shared" si="9"/>
        <v>1</v>
      </c>
      <c r="N12" s="3">
        <f t="shared" si="10"/>
        <v>0</v>
      </c>
      <c r="O12" s="3">
        <f t="shared" si="11"/>
        <v>0</v>
      </c>
      <c r="P12" s="7">
        <f t="shared" si="12"/>
        <v>0</v>
      </c>
      <c r="Q12" s="7">
        <f t="shared" si="13"/>
        <v>0</v>
      </c>
      <c r="R12" s="9">
        <f t="shared" si="14"/>
        <v>0</v>
      </c>
    </row>
    <row r="13" spans="1:18" ht="19.95" customHeight="1">
      <c r="A13" s="25" t="s">
        <v>93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7"/>
      <c r="O13" s="27"/>
    </row>
    <row r="14" spans="1:18" ht="36.9" customHeight="1">
      <c r="A14" s="4"/>
      <c r="B14" s="4"/>
      <c r="C14" s="21" t="s">
        <v>9</v>
      </c>
      <c r="D14" s="21"/>
      <c r="E14" s="21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ht="51" customHeight="1">
      <c r="A15" s="20" t="s">
        <v>24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</row>
  </sheetData>
  <mergeCells count="6">
    <mergeCell ref="A15:R15"/>
    <mergeCell ref="A1:M2"/>
    <mergeCell ref="N2:P2"/>
    <mergeCell ref="Q2:R2"/>
    <mergeCell ref="A13:O13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R10"/>
  <sheetViews>
    <sheetView topLeftCell="A7" zoomScale="110" zoomScaleNormal="110" workbookViewId="0">
      <selection activeCell="Q7" sqref="Q7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21" t="s">
        <v>228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24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229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230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>
      <c r="A4" s="2">
        <v>1</v>
      </c>
      <c r="B4" s="18" t="s">
        <v>123</v>
      </c>
      <c r="C4" s="18" t="s">
        <v>42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8" t="s">
        <v>124</v>
      </c>
      <c r="C5" s="18" t="s">
        <v>125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>
      <c r="A6" s="2">
        <v>3</v>
      </c>
      <c r="B6" s="18" t="s">
        <v>41</v>
      </c>
      <c r="C6" s="18" t="s">
        <v>42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>
      <c r="A7" s="2">
        <v>4</v>
      </c>
      <c r="B7" s="18" t="s">
        <v>122</v>
      </c>
      <c r="C7" s="18" t="s">
        <v>36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>
      <c r="A8" s="25" t="s">
        <v>231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7"/>
      <c r="O8" s="27"/>
    </row>
    <row r="9" spans="1:18" ht="36.9" customHeight="1">
      <c r="A9" s="4"/>
      <c r="B9" s="4"/>
      <c r="C9" s="21" t="s">
        <v>9</v>
      </c>
      <c r="D9" s="21"/>
      <c r="E9" s="21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51" customHeight="1">
      <c r="A10" s="31" t="s">
        <v>232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</row>
  </sheetData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R10"/>
  <sheetViews>
    <sheetView topLeftCell="A4" zoomScale="110" zoomScaleNormal="110" workbookViewId="0">
      <selection activeCell="B4" sqref="B4:C7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21" t="s">
        <v>233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24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197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211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>
      <c r="A4" s="2">
        <v>1</v>
      </c>
      <c r="B4" s="18" t="s">
        <v>126</v>
      </c>
      <c r="C4" s="18" t="s">
        <v>42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8" t="s">
        <v>45</v>
      </c>
      <c r="C5" s="18" t="s">
        <v>46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>
      <c r="A6" s="2">
        <v>3</v>
      </c>
      <c r="B6" s="18" t="s">
        <v>127</v>
      </c>
      <c r="C6" s="18" t="s">
        <v>42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>
      <c r="A7" s="2">
        <v>4</v>
      </c>
      <c r="B7" s="18" t="s">
        <v>128</v>
      </c>
      <c r="C7" s="18" t="s">
        <v>42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>
      <c r="A8" s="25" t="s">
        <v>226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7"/>
      <c r="O8" s="27"/>
    </row>
    <row r="9" spans="1:18" ht="36.9" customHeight="1">
      <c r="A9" s="4"/>
      <c r="B9" s="4"/>
      <c r="C9" s="21" t="s">
        <v>9</v>
      </c>
      <c r="D9" s="21"/>
      <c r="E9" s="21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51" customHeight="1">
      <c r="A10" s="31" t="s">
        <v>234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</row>
  </sheetData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R15"/>
  <sheetViews>
    <sheetView topLeftCell="A4" zoomScale="110" zoomScaleNormal="110" workbookViewId="0">
      <selection activeCell="I12" sqref="I12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21" t="s">
        <v>235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24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213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214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4.950000000000003" customHeight="1">
      <c r="A4" s="2">
        <v>1</v>
      </c>
      <c r="B4" s="18" t="s">
        <v>132</v>
      </c>
      <c r="C4" s="18" t="s">
        <v>130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4.950000000000003" customHeight="1">
      <c r="A5" s="2">
        <v>2</v>
      </c>
      <c r="B5" s="18" t="s">
        <v>129</v>
      </c>
      <c r="C5" s="18" t="s">
        <v>130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4.950000000000003" customHeight="1">
      <c r="A6" s="2">
        <v>3</v>
      </c>
      <c r="B6" s="18" t="s">
        <v>30</v>
      </c>
      <c r="C6" s="18" t="s">
        <v>12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4.950000000000003" customHeight="1">
      <c r="A7" s="2">
        <v>4</v>
      </c>
      <c r="B7" s="18" t="s">
        <v>133</v>
      </c>
      <c r="C7" s="18" t="s">
        <v>134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4.950000000000003" customHeight="1">
      <c r="A8" s="2">
        <v>5</v>
      </c>
      <c r="B8" s="18" t="s">
        <v>32</v>
      </c>
      <c r="C8" s="18" t="s">
        <v>10</v>
      </c>
      <c r="D8" s="2"/>
      <c r="E8" s="2"/>
      <c r="F8" s="2"/>
      <c r="G8" s="2"/>
      <c r="H8" s="2"/>
      <c r="I8" s="2">
        <f t="shared" ref="I8:I12" si="6">SUM(D8:H8)</f>
        <v>0</v>
      </c>
      <c r="J8" s="2">
        <f t="shared" ref="J8:J12" si="7">SUM(P8/3)</f>
        <v>0</v>
      </c>
      <c r="K8" s="2"/>
      <c r="L8" s="2">
        <f t="shared" ref="L8:L12" si="8">SUM(J8:K8)</f>
        <v>0</v>
      </c>
      <c r="M8" s="2">
        <f t="shared" ref="M8:M12" si="9">RANK(L8,$L$4:$L$7)</f>
        <v>1</v>
      </c>
      <c r="N8" s="3">
        <f t="shared" ref="N8:N12" si="10">MAX(D8:H8)</f>
        <v>0</v>
      </c>
      <c r="O8" s="3">
        <f t="shared" ref="O8:O12" si="11">MIN(D8:H8)</f>
        <v>0</v>
      </c>
      <c r="P8" s="7">
        <f t="shared" ref="P8:P12" si="12">SUM(I8-N8-O8)</f>
        <v>0</v>
      </c>
      <c r="Q8" s="7">
        <f t="shared" ref="Q8:Q12" si="13">AVERAGE(N8:O8)</f>
        <v>0</v>
      </c>
      <c r="R8" s="9">
        <f t="shared" ref="R8:R12" si="14">L8-Q8</f>
        <v>0</v>
      </c>
    </row>
    <row r="9" spans="1:18" ht="34.950000000000003" customHeight="1">
      <c r="A9" s="2">
        <v>6</v>
      </c>
      <c r="B9" s="18" t="s">
        <v>131</v>
      </c>
      <c r="C9" s="18" t="s">
        <v>130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9"/>
        <v>1</v>
      </c>
      <c r="N9" s="3">
        <f t="shared" si="10"/>
        <v>0</v>
      </c>
      <c r="O9" s="3">
        <f t="shared" si="11"/>
        <v>0</v>
      </c>
      <c r="P9" s="7">
        <f t="shared" si="12"/>
        <v>0</v>
      </c>
      <c r="Q9" s="7">
        <f t="shared" si="13"/>
        <v>0</v>
      </c>
      <c r="R9" s="9">
        <f t="shared" si="14"/>
        <v>0</v>
      </c>
    </row>
    <row r="10" spans="1:18" ht="34.950000000000003" customHeight="1">
      <c r="A10" s="2">
        <v>7</v>
      </c>
      <c r="B10" s="18" t="s">
        <v>135</v>
      </c>
      <c r="C10" s="18" t="s">
        <v>136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9"/>
        <v>1</v>
      </c>
      <c r="N10" s="3">
        <f t="shared" si="10"/>
        <v>0</v>
      </c>
      <c r="O10" s="3">
        <f t="shared" si="11"/>
        <v>0</v>
      </c>
      <c r="P10" s="7">
        <f t="shared" si="12"/>
        <v>0</v>
      </c>
      <c r="Q10" s="7">
        <f t="shared" si="13"/>
        <v>0</v>
      </c>
      <c r="R10" s="9">
        <f t="shared" si="14"/>
        <v>0</v>
      </c>
    </row>
    <row r="11" spans="1:18" ht="34.950000000000003" customHeight="1">
      <c r="A11" s="2">
        <v>8</v>
      </c>
      <c r="B11" s="18" t="s">
        <v>53</v>
      </c>
      <c r="C11" s="18" t="s">
        <v>55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8"/>
        <v>0</v>
      </c>
      <c r="M11" s="2">
        <f t="shared" si="9"/>
        <v>1</v>
      </c>
      <c r="N11" s="3">
        <f t="shared" si="10"/>
        <v>0</v>
      </c>
      <c r="O11" s="3">
        <f t="shared" si="11"/>
        <v>0</v>
      </c>
      <c r="P11" s="7">
        <f t="shared" si="12"/>
        <v>0</v>
      </c>
      <c r="Q11" s="7">
        <f t="shared" si="13"/>
        <v>0</v>
      </c>
      <c r="R11" s="9">
        <f t="shared" si="14"/>
        <v>0</v>
      </c>
    </row>
    <row r="12" spans="1:18" ht="34.950000000000003" customHeight="1">
      <c r="A12" s="2">
        <v>9</v>
      </c>
      <c r="B12" s="18" t="s">
        <v>33</v>
      </c>
      <c r="C12" s="18" t="s">
        <v>10</v>
      </c>
      <c r="D12" s="2"/>
      <c r="E12" s="2"/>
      <c r="F12" s="2"/>
      <c r="G12" s="2"/>
      <c r="H12" s="2"/>
      <c r="I12" s="2">
        <f t="shared" si="6"/>
        <v>0</v>
      </c>
      <c r="J12" s="2">
        <f t="shared" si="7"/>
        <v>0</v>
      </c>
      <c r="K12" s="2"/>
      <c r="L12" s="2">
        <f t="shared" si="8"/>
        <v>0</v>
      </c>
      <c r="M12" s="2">
        <f t="shared" si="9"/>
        <v>1</v>
      </c>
      <c r="N12" s="3">
        <f t="shared" si="10"/>
        <v>0</v>
      </c>
      <c r="O12" s="3">
        <f t="shared" si="11"/>
        <v>0</v>
      </c>
      <c r="P12" s="7">
        <f t="shared" si="12"/>
        <v>0</v>
      </c>
      <c r="Q12" s="7">
        <f t="shared" si="13"/>
        <v>0</v>
      </c>
      <c r="R12" s="9">
        <f t="shared" si="14"/>
        <v>0</v>
      </c>
    </row>
    <row r="13" spans="1:18" ht="19.95" customHeight="1">
      <c r="A13" s="25" t="s">
        <v>93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7"/>
      <c r="O13" s="27"/>
    </row>
    <row r="14" spans="1:18" ht="36.9" customHeight="1">
      <c r="A14" s="4"/>
      <c r="B14" s="4"/>
      <c r="C14" s="21" t="s">
        <v>9</v>
      </c>
      <c r="D14" s="21"/>
      <c r="E14" s="21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ht="51" customHeight="1">
      <c r="A15" s="20" t="s">
        <v>24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</row>
  </sheetData>
  <mergeCells count="6">
    <mergeCell ref="A15:R15"/>
    <mergeCell ref="A1:M2"/>
    <mergeCell ref="N2:P2"/>
    <mergeCell ref="Q2:R2"/>
    <mergeCell ref="A13:O13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R15"/>
  <sheetViews>
    <sheetView topLeftCell="A10" zoomScale="110" zoomScaleNormal="110" workbookViewId="0">
      <selection activeCell="A15" sqref="A15:R15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21" t="s">
        <v>236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24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197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237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4.950000000000003" customHeight="1">
      <c r="A4" s="2">
        <v>1</v>
      </c>
      <c r="B4" s="18" t="s">
        <v>137</v>
      </c>
      <c r="C4" s="18" t="s">
        <v>138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4.950000000000003" customHeight="1">
      <c r="A5" s="2">
        <v>2</v>
      </c>
      <c r="B5" s="18" t="s">
        <v>139</v>
      </c>
      <c r="C5" s="18" t="s">
        <v>138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4.950000000000003" customHeight="1">
      <c r="A6" s="2">
        <v>3</v>
      </c>
      <c r="B6" s="18" t="s">
        <v>144</v>
      </c>
      <c r="C6" s="18" t="s">
        <v>145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4.950000000000003" customHeight="1">
      <c r="A7" s="2">
        <v>4</v>
      </c>
      <c r="B7" s="18" t="s">
        <v>39</v>
      </c>
      <c r="C7" s="18" t="s">
        <v>40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4.950000000000003" customHeight="1">
      <c r="A8" s="2">
        <v>5</v>
      </c>
      <c r="B8" s="18" t="s">
        <v>44</v>
      </c>
      <c r="C8" s="18" t="s">
        <v>42</v>
      </c>
      <c r="D8" s="2"/>
      <c r="E8" s="2"/>
      <c r="F8" s="2"/>
      <c r="G8" s="2"/>
      <c r="H8" s="2"/>
      <c r="I8" s="2">
        <f t="shared" ref="I8:I12" si="6">SUM(D8:H8)</f>
        <v>0</v>
      </c>
      <c r="J8" s="2">
        <f t="shared" ref="J8:J12" si="7">SUM(P8/3)</f>
        <v>0</v>
      </c>
      <c r="K8" s="2"/>
      <c r="L8" s="2">
        <f t="shared" ref="L8:L12" si="8">SUM(J8:K8)</f>
        <v>0</v>
      </c>
      <c r="M8" s="2">
        <f t="shared" ref="M8:M12" si="9">RANK(L8,$L$4:$L$7)</f>
        <v>1</v>
      </c>
      <c r="N8" s="3">
        <f t="shared" ref="N8:N12" si="10">MAX(D8:H8)</f>
        <v>0</v>
      </c>
      <c r="O8" s="3">
        <f t="shared" ref="O8:O12" si="11">MIN(D8:H8)</f>
        <v>0</v>
      </c>
      <c r="P8" s="7">
        <f t="shared" ref="P8:P12" si="12">SUM(I8-N8-O8)</f>
        <v>0</v>
      </c>
      <c r="Q8" s="7">
        <f t="shared" ref="Q8:Q12" si="13">AVERAGE(N8:O8)</f>
        <v>0</v>
      </c>
      <c r="R8" s="9">
        <f t="shared" ref="R8:R12" si="14">L8-Q8</f>
        <v>0</v>
      </c>
    </row>
    <row r="9" spans="1:18" ht="34.950000000000003" customHeight="1">
      <c r="A9" s="2">
        <v>6</v>
      </c>
      <c r="B9" s="18" t="s">
        <v>140</v>
      </c>
      <c r="C9" s="18" t="s">
        <v>42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9"/>
        <v>1</v>
      </c>
      <c r="N9" s="3">
        <f t="shared" si="10"/>
        <v>0</v>
      </c>
      <c r="O9" s="3">
        <f t="shared" si="11"/>
        <v>0</v>
      </c>
      <c r="P9" s="7">
        <f t="shared" si="12"/>
        <v>0</v>
      </c>
      <c r="Q9" s="7">
        <f t="shared" si="13"/>
        <v>0</v>
      </c>
      <c r="R9" s="9">
        <f t="shared" si="14"/>
        <v>0</v>
      </c>
    </row>
    <row r="10" spans="1:18" ht="34.950000000000003" customHeight="1">
      <c r="A10" s="2">
        <v>7</v>
      </c>
      <c r="B10" s="18" t="s">
        <v>141</v>
      </c>
      <c r="C10" s="18" t="s">
        <v>42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9"/>
        <v>1</v>
      </c>
      <c r="N10" s="3">
        <f t="shared" si="10"/>
        <v>0</v>
      </c>
      <c r="O10" s="3">
        <f t="shared" si="11"/>
        <v>0</v>
      </c>
      <c r="P10" s="7">
        <f t="shared" si="12"/>
        <v>0</v>
      </c>
      <c r="Q10" s="7">
        <f t="shared" si="13"/>
        <v>0</v>
      </c>
      <c r="R10" s="9">
        <f t="shared" si="14"/>
        <v>0</v>
      </c>
    </row>
    <row r="11" spans="1:18" ht="34.950000000000003" customHeight="1">
      <c r="A11" s="2">
        <v>8</v>
      </c>
      <c r="B11" s="18" t="s">
        <v>142</v>
      </c>
      <c r="C11" s="18" t="s">
        <v>143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8"/>
        <v>0</v>
      </c>
      <c r="M11" s="2">
        <f t="shared" si="9"/>
        <v>1</v>
      </c>
      <c r="N11" s="3">
        <f t="shared" si="10"/>
        <v>0</v>
      </c>
      <c r="O11" s="3">
        <f t="shared" si="11"/>
        <v>0</v>
      </c>
      <c r="P11" s="7">
        <f t="shared" si="12"/>
        <v>0</v>
      </c>
      <c r="Q11" s="7">
        <f t="shared" si="13"/>
        <v>0</v>
      </c>
      <c r="R11" s="9">
        <f t="shared" si="14"/>
        <v>0</v>
      </c>
    </row>
    <row r="12" spans="1:18" ht="34.950000000000003" customHeight="1">
      <c r="A12" s="2">
        <v>9</v>
      </c>
      <c r="B12" s="18" t="s">
        <v>146</v>
      </c>
      <c r="C12" s="18" t="s">
        <v>103</v>
      </c>
      <c r="D12" s="2"/>
      <c r="E12" s="2"/>
      <c r="F12" s="2"/>
      <c r="G12" s="2"/>
      <c r="H12" s="2"/>
      <c r="I12" s="2">
        <f t="shared" si="6"/>
        <v>0</v>
      </c>
      <c r="J12" s="2">
        <f t="shared" si="7"/>
        <v>0</v>
      </c>
      <c r="K12" s="2"/>
      <c r="L12" s="2">
        <f t="shared" si="8"/>
        <v>0</v>
      </c>
      <c r="M12" s="2">
        <f t="shared" si="9"/>
        <v>1</v>
      </c>
      <c r="N12" s="3">
        <f t="shared" si="10"/>
        <v>0</v>
      </c>
      <c r="O12" s="3">
        <f t="shared" si="11"/>
        <v>0</v>
      </c>
      <c r="P12" s="7">
        <f t="shared" si="12"/>
        <v>0</v>
      </c>
      <c r="Q12" s="7">
        <f t="shared" si="13"/>
        <v>0</v>
      </c>
      <c r="R12" s="9">
        <f t="shared" si="14"/>
        <v>0</v>
      </c>
    </row>
    <row r="13" spans="1:18" ht="19.95" customHeight="1">
      <c r="A13" s="25" t="s">
        <v>93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7"/>
      <c r="O13" s="27"/>
    </row>
    <row r="14" spans="1:18" ht="36.9" customHeight="1">
      <c r="A14" s="4"/>
      <c r="B14" s="4"/>
      <c r="C14" s="21" t="s">
        <v>9</v>
      </c>
      <c r="D14" s="21"/>
      <c r="E14" s="21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ht="51" customHeight="1">
      <c r="A15" s="20" t="s">
        <v>24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</row>
  </sheetData>
  <mergeCells count="6">
    <mergeCell ref="A15:R15"/>
    <mergeCell ref="A1:M2"/>
    <mergeCell ref="N2:P2"/>
    <mergeCell ref="Q2:R2"/>
    <mergeCell ref="A13:O13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R9"/>
  <sheetViews>
    <sheetView zoomScale="110" zoomScaleNormal="110" workbookViewId="0">
      <selection activeCell="L6" sqref="L6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21" t="s">
        <v>238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24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239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240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>
      <c r="A4" s="2">
        <v>1</v>
      </c>
      <c r="B4" s="18" t="s">
        <v>149</v>
      </c>
      <c r="C4" s="18" t="s">
        <v>10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8" t="s">
        <v>150</v>
      </c>
      <c r="C5" s="18" t="s">
        <v>10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6.9" customHeight="1">
      <c r="A6" s="2">
        <v>3</v>
      </c>
      <c r="B6" s="18" t="s">
        <v>147</v>
      </c>
      <c r="C6" s="18" t="s">
        <v>148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6.9" customHeight="1">
      <c r="A7" s="25" t="s">
        <v>208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7"/>
      <c r="O7" s="27"/>
    </row>
    <row r="8" spans="1:18" ht="36.9" customHeight="1">
      <c r="A8" s="4"/>
      <c r="B8" s="4"/>
      <c r="C8" s="21" t="s">
        <v>9</v>
      </c>
      <c r="D8" s="21"/>
      <c r="E8" s="21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51" customHeight="1">
      <c r="A9" s="20" t="s">
        <v>24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</row>
  </sheetData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R17"/>
  <sheetViews>
    <sheetView topLeftCell="A7" zoomScale="110" zoomScaleNormal="110" workbookViewId="0">
      <selection activeCell="B4" sqref="B4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19.95" customHeight="1">
      <c r="A1" s="21" t="s">
        <v>241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19.95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197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211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0" customHeight="1">
      <c r="A4" s="2">
        <v>1</v>
      </c>
      <c r="B4" s="18" t="s">
        <v>159</v>
      </c>
      <c r="C4" s="18" t="s">
        <v>158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>
      <c r="A5" s="2">
        <v>2</v>
      </c>
      <c r="B5" s="18" t="s">
        <v>122</v>
      </c>
      <c r="C5" s="18" t="s">
        <v>36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0" customHeight="1">
      <c r="A6" s="2">
        <v>3</v>
      </c>
      <c r="B6" s="18" t="s">
        <v>152</v>
      </c>
      <c r="C6" s="18" t="s">
        <v>153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0" customHeight="1">
      <c r="A7" s="2">
        <v>4</v>
      </c>
      <c r="B7" s="18" t="s">
        <v>154</v>
      </c>
      <c r="C7" s="18" t="s">
        <v>153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0" customHeight="1">
      <c r="A8" s="2">
        <v>5</v>
      </c>
      <c r="B8" s="18" t="s">
        <v>156</v>
      </c>
      <c r="C8" s="18" t="s">
        <v>46</v>
      </c>
      <c r="D8" s="2"/>
      <c r="E8" s="2"/>
      <c r="F8" s="2"/>
      <c r="G8" s="2"/>
      <c r="H8" s="2"/>
      <c r="I8" s="2">
        <f t="shared" ref="I8:I14" si="6">SUM(D8:H8)</f>
        <v>0</v>
      </c>
      <c r="J8" s="2">
        <f t="shared" ref="J8:J14" si="7">SUM(P8/3)</f>
        <v>0</v>
      </c>
      <c r="K8" s="2"/>
      <c r="L8" s="2">
        <f t="shared" ref="L8:L14" si="8">SUM(J8:K8)</f>
        <v>0</v>
      </c>
      <c r="M8" s="2">
        <f t="shared" ref="M8:M14" si="9">RANK(L8,$L$4:$L$7)</f>
        <v>1</v>
      </c>
      <c r="N8" s="3">
        <f t="shared" ref="N8:N14" si="10">MAX(D8:H8)</f>
        <v>0</v>
      </c>
      <c r="O8" s="3">
        <f t="shared" ref="O8:O14" si="11">MIN(D8:H8)</f>
        <v>0</v>
      </c>
      <c r="P8" s="7">
        <f t="shared" ref="P8:P14" si="12">SUM(I8-N8-O8)</f>
        <v>0</v>
      </c>
      <c r="Q8" s="7">
        <f t="shared" ref="Q8:Q14" si="13">AVERAGE(N8:O8)</f>
        <v>0</v>
      </c>
      <c r="R8" s="9">
        <f t="shared" ref="R8:R14" si="14">L8-Q8</f>
        <v>0</v>
      </c>
    </row>
    <row r="9" spans="1:18" ht="30" customHeight="1">
      <c r="A9" s="2">
        <v>6</v>
      </c>
      <c r="B9" s="18" t="s">
        <v>157</v>
      </c>
      <c r="C9" s="18" t="s">
        <v>158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9"/>
        <v>1</v>
      </c>
      <c r="N9" s="3">
        <f t="shared" si="10"/>
        <v>0</v>
      </c>
      <c r="O9" s="3">
        <f t="shared" si="11"/>
        <v>0</v>
      </c>
      <c r="P9" s="7">
        <f t="shared" si="12"/>
        <v>0</v>
      </c>
      <c r="Q9" s="7">
        <f t="shared" si="13"/>
        <v>0</v>
      </c>
      <c r="R9" s="9">
        <f t="shared" si="14"/>
        <v>0</v>
      </c>
    </row>
    <row r="10" spans="1:18" ht="30" customHeight="1">
      <c r="A10" s="2">
        <v>7</v>
      </c>
      <c r="B10" s="18" t="s">
        <v>126</v>
      </c>
      <c r="C10" s="18" t="s">
        <v>42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9"/>
        <v>1</v>
      </c>
      <c r="N10" s="3">
        <f t="shared" si="10"/>
        <v>0</v>
      </c>
      <c r="O10" s="3">
        <f t="shared" si="11"/>
        <v>0</v>
      </c>
      <c r="P10" s="7">
        <f t="shared" si="12"/>
        <v>0</v>
      </c>
      <c r="Q10" s="7">
        <f t="shared" si="13"/>
        <v>0</v>
      </c>
      <c r="R10" s="9">
        <f t="shared" si="14"/>
        <v>0</v>
      </c>
    </row>
    <row r="11" spans="1:18" ht="30" customHeight="1">
      <c r="A11" s="2">
        <v>8</v>
      </c>
      <c r="B11" s="18" t="s">
        <v>160</v>
      </c>
      <c r="C11" s="18" t="s">
        <v>158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8"/>
        <v>0</v>
      </c>
      <c r="M11" s="2">
        <f t="shared" si="9"/>
        <v>1</v>
      </c>
      <c r="N11" s="3">
        <f t="shared" si="10"/>
        <v>0</v>
      </c>
      <c r="O11" s="3">
        <f t="shared" si="11"/>
        <v>0</v>
      </c>
      <c r="P11" s="7">
        <f t="shared" si="12"/>
        <v>0</v>
      </c>
      <c r="Q11" s="7">
        <f t="shared" si="13"/>
        <v>0</v>
      </c>
      <c r="R11" s="9">
        <f t="shared" si="14"/>
        <v>0</v>
      </c>
    </row>
    <row r="12" spans="1:18" ht="30" customHeight="1">
      <c r="A12" s="2">
        <v>9</v>
      </c>
      <c r="B12" s="18" t="s">
        <v>151</v>
      </c>
      <c r="C12" s="18" t="s">
        <v>42</v>
      </c>
      <c r="D12" s="2"/>
      <c r="E12" s="2"/>
      <c r="F12" s="2"/>
      <c r="G12" s="2"/>
      <c r="H12" s="2"/>
      <c r="I12" s="2">
        <f t="shared" si="6"/>
        <v>0</v>
      </c>
      <c r="J12" s="2">
        <f t="shared" si="7"/>
        <v>0</v>
      </c>
      <c r="K12" s="2"/>
      <c r="L12" s="2">
        <f t="shared" si="8"/>
        <v>0</v>
      </c>
      <c r="M12" s="2">
        <f t="shared" si="9"/>
        <v>1</v>
      </c>
      <c r="N12" s="3">
        <f t="shared" si="10"/>
        <v>0</v>
      </c>
      <c r="O12" s="3">
        <f t="shared" si="11"/>
        <v>0</v>
      </c>
      <c r="P12" s="7">
        <f t="shared" si="12"/>
        <v>0</v>
      </c>
      <c r="Q12" s="7">
        <f t="shared" si="13"/>
        <v>0</v>
      </c>
      <c r="R12" s="9">
        <f t="shared" si="14"/>
        <v>0</v>
      </c>
    </row>
    <row r="13" spans="1:18" ht="30" customHeight="1">
      <c r="A13" s="2">
        <v>10</v>
      </c>
      <c r="B13" s="18" t="s">
        <v>41</v>
      </c>
      <c r="C13" s="18" t="s">
        <v>42</v>
      </c>
      <c r="D13" s="2"/>
      <c r="E13" s="2"/>
      <c r="F13" s="2"/>
      <c r="G13" s="2"/>
      <c r="H13" s="2"/>
      <c r="I13" s="2">
        <f t="shared" si="6"/>
        <v>0</v>
      </c>
      <c r="J13" s="2">
        <f t="shared" si="7"/>
        <v>0</v>
      </c>
      <c r="K13" s="2"/>
      <c r="L13" s="2">
        <f t="shared" si="8"/>
        <v>0</v>
      </c>
      <c r="M13" s="2">
        <f t="shared" si="9"/>
        <v>1</v>
      </c>
      <c r="N13" s="3">
        <f t="shared" si="10"/>
        <v>0</v>
      </c>
      <c r="O13" s="3">
        <f t="shared" si="11"/>
        <v>0</v>
      </c>
      <c r="P13" s="7">
        <f t="shared" si="12"/>
        <v>0</v>
      </c>
      <c r="Q13" s="7">
        <f t="shared" si="13"/>
        <v>0</v>
      </c>
      <c r="R13" s="9">
        <f t="shared" si="14"/>
        <v>0</v>
      </c>
    </row>
    <row r="14" spans="1:18" ht="30" customHeight="1">
      <c r="A14" s="2">
        <v>11</v>
      </c>
      <c r="B14" s="18" t="s">
        <v>155</v>
      </c>
      <c r="C14" s="18" t="s">
        <v>153</v>
      </c>
      <c r="D14" s="2"/>
      <c r="E14" s="2"/>
      <c r="F14" s="2"/>
      <c r="G14" s="2"/>
      <c r="H14" s="2"/>
      <c r="I14" s="2">
        <f t="shared" si="6"/>
        <v>0</v>
      </c>
      <c r="J14" s="2">
        <f t="shared" si="7"/>
        <v>0</v>
      </c>
      <c r="K14" s="2"/>
      <c r="L14" s="2">
        <f t="shared" si="8"/>
        <v>0</v>
      </c>
      <c r="M14" s="2">
        <f t="shared" si="9"/>
        <v>1</v>
      </c>
      <c r="N14" s="3">
        <f t="shared" si="10"/>
        <v>0</v>
      </c>
      <c r="O14" s="3">
        <f t="shared" si="11"/>
        <v>0</v>
      </c>
      <c r="P14" s="7">
        <f t="shared" si="12"/>
        <v>0</v>
      </c>
      <c r="Q14" s="7">
        <f t="shared" si="13"/>
        <v>0</v>
      </c>
      <c r="R14" s="9">
        <f t="shared" si="14"/>
        <v>0</v>
      </c>
    </row>
    <row r="15" spans="1:18" ht="19.95" customHeight="1">
      <c r="A15" s="25" t="s">
        <v>161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7"/>
      <c r="O15" s="27"/>
    </row>
    <row r="16" spans="1:18" ht="36.9" customHeight="1">
      <c r="A16" s="4"/>
      <c r="B16" s="4"/>
      <c r="C16" s="21" t="s">
        <v>9</v>
      </c>
      <c r="D16" s="21"/>
      <c r="E16" s="21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8" ht="51" customHeight="1">
      <c r="A17" s="20" t="s">
        <v>24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</row>
  </sheetData>
  <mergeCells count="6">
    <mergeCell ref="A17:R17"/>
    <mergeCell ref="A1:M2"/>
    <mergeCell ref="N2:P2"/>
    <mergeCell ref="Q2:R2"/>
    <mergeCell ref="A15:O15"/>
    <mergeCell ref="C16:E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R8"/>
  <sheetViews>
    <sheetView zoomScale="110" zoomScaleNormal="110" workbookViewId="0">
      <selection activeCell="B4" sqref="B4:C5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21" t="s">
        <v>242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24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197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237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>
      <c r="A4" s="2">
        <v>1</v>
      </c>
      <c r="B4" s="18" t="s">
        <v>162</v>
      </c>
      <c r="C4" s="18" t="s">
        <v>10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8" t="s">
        <v>61</v>
      </c>
      <c r="C5" s="18" t="s">
        <v>12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>
      <c r="A6" s="25" t="s">
        <v>110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/>
      <c r="O6" s="27"/>
    </row>
    <row r="7" spans="1:18" ht="36.9" customHeight="1">
      <c r="A7" s="4"/>
      <c r="B7" s="4"/>
      <c r="C7" s="21" t="s">
        <v>9</v>
      </c>
      <c r="D7" s="21"/>
      <c r="E7" s="21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51" customHeight="1">
      <c r="A8" s="20" t="s">
        <v>24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</row>
  </sheetData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R15"/>
  <sheetViews>
    <sheetView topLeftCell="A4" zoomScale="110" zoomScaleNormal="110" workbookViewId="0">
      <selection activeCell="D12" sqref="D12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19.95" customHeight="1">
      <c r="A1" s="21" t="s">
        <v>243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19.95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206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211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>
      <c r="A4" s="2">
        <v>1</v>
      </c>
      <c r="B4" s="18" t="s">
        <v>95</v>
      </c>
      <c r="C4" s="18" t="s">
        <v>40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8" t="s">
        <v>163</v>
      </c>
      <c r="C5" s="18" t="s">
        <v>42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>
      <c r="A6" s="2">
        <v>3</v>
      </c>
      <c r="B6" s="18" t="s">
        <v>168</v>
      </c>
      <c r="C6" s="18" t="s">
        <v>125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>
      <c r="A7" s="2">
        <v>4</v>
      </c>
      <c r="B7" s="18" t="s">
        <v>167</v>
      </c>
      <c r="C7" s="18" t="s">
        <v>125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>
      <c r="A8" s="2">
        <v>5</v>
      </c>
      <c r="B8" s="18" t="s">
        <v>101</v>
      </c>
      <c r="C8" s="18" t="s">
        <v>36</v>
      </c>
      <c r="D8" s="2"/>
      <c r="E8" s="2"/>
      <c r="F8" s="2"/>
      <c r="G8" s="2"/>
      <c r="H8" s="2"/>
      <c r="I8" s="2">
        <f t="shared" ref="I8:I12" si="6">SUM(D8:H8)</f>
        <v>0</v>
      </c>
      <c r="J8" s="2">
        <f t="shared" ref="J8:J12" si="7">SUM(P8/3)</f>
        <v>0</v>
      </c>
      <c r="K8" s="2"/>
      <c r="L8" s="2">
        <f t="shared" ref="L8:L12" si="8">SUM(J8:K8)</f>
        <v>0</v>
      </c>
      <c r="M8" s="2">
        <f t="shared" ref="M8:M12" si="9">RANK(L8,$L$4:$L$7)</f>
        <v>1</v>
      </c>
      <c r="N8" s="3">
        <f t="shared" ref="N8:N12" si="10">MAX(D8:H8)</f>
        <v>0</v>
      </c>
      <c r="O8" s="3">
        <f t="shared" ref="O8:O12" si="11">MIN(D8:H8)</f>
        <v>0</v>
      </c>
      <c r="P8" s="7">
        <f t="shared" ref="P8:P12" si="12">SUM(I8-N8-O8)</f>
        <v>0</v>
      </c>
      <c r="Q8" s="7">
        <f t="shared" ref="Q8:Q12" si="13">AVERAGE(N8:O8)</f>
        <v>0</v>
      </c>
      <c r="R8" s="9">
        <f t="shared" ref="R8:R12" si="14">L8-Q8</f>
        <v>0</v>
      </c>
    </row>
    <row r="9" spans="1:18" ht="36.9" customHeight="1">
      <c r="A9" s="2">
        <v>6</v>
      </c>
      <c r="B9" s="18" t="s">
        <v>166</v>
      </c>
      <c r="C9" s="18" t="s">
        <v>46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9"/>
        <v>1</v>
      </c>
      <c r="N9" s="3">
        <f t="shared" si="10"/>
        <v>0</v>
      </c>
      <c r="O9" s="3">
        <f t="shared" si="11"/>
        <v>0</v>
      </c>
      <c r="P9" s="7">
        <f t="shared" si="12"/>
        <v>0</v>
      </c>
      <c r="Q9" s="7">
        <f t="shared" si="13"/>
        <v>0</v>
      </c>
      <c r="R9" s="9">
        <f t="shared" si="14"/>
        <v>0</v>
      </c>
    </row>
    <row r="10" spans="1:18" ht="36.9" customHeight="1">
      <c r="A10" s="2">
        <v>7</v>
      </c>
      <c r="B10" s="18" t="s">
        <v>164</v>
      </c>
      <c r="C10" s="18" t="s">
        <v>42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9"/>
        <v>1</v>
      </c>
      <c r="N10" s="3">
        <f t="shared" si="10"/>
        <v>0</v>
      </c>
      <c r="O10" s="3">
        <f t="shared" si="11"/>
        <v>0</v>
      </c>
      <c r="P10" s="7">
        <f t="shared" si="12"/>
        <v>0</v>
      </c>
      <c r="Q10" s="7">
        <f t="shared" si="13"/>
        <v>0</v>
      </c>
      <c r="R10" s="9">
        <f t="shared" si="14"/>
        <v>0</v>
      </c>
    </row>
    <row r="11" spans="1:18" ht="36.9" customHeight="1">
      <c r="A11" s="2">
        <v>8</v>
      </c>
      <c r="B11" s="18" t="s">
        <v>165</v>
      </c>
      <c r="C11" s="18" t="s">
        <v>42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8"/>
        <v>0</v>
      </c>
      <c r="M11" s="2">
        <f t="shared" si="9"/>
        <v>1</v>
      </c>
      <c r="N11" s="3">
        <f t="shared" si="10"/>
        <v>0</v>
      </c>
      <c r="O11" s="3">
        <f t="shared" si="11"/>
        <v>0</v>
      </c>
      <c r="P11" s="7">
        <f t="shared" si="12"/>
        <v>0</v>
      </c>
      <c r="Q11" s="7">
        <f t="shared" si="13"/>
        <v>0</v>
      </c>
      <c r="R11" s="9">
        <f t="shared" si="14"/>
        <v>0</v>
      </c>
    </row>
    <row r="12" spans="1:18" ht="36.9" customHeight="1">
      <c r="A12" s="2">
        <v>9</v>
      </c>
      <c r="B12" s="18" t="s">
        <v>100</v>
      </c>
      <c r="C12" s="18" t="s">
        <v>36</v>
      </c>
      <c r="D12" s="2"/>
      <c r="E12" s="2"/>
      <c r="F12" s="2"/>
      <c r="G12" s="2"/>
      <c r="H12" s="2"/>
      <c r="I12" s="2">
        <f t="shared" si="6"/>
        <v>0</v>
      </c>
      <c r="J12" s="2">
        <f t="shared" si="7"/>
        <v>0</v>
      </c>
      <c r="K12" s="2"/>
      <c r="L12" s="2">
        <f t="shared" si="8"/>
        <v>0</v>
      </c>
      <c r="M12" s="2">
        <f t="shared" si="9"/>
        <v>1</v>
      </c>
      <c r="N12" s="3">
        <f t="shared" si="10"/>
        <v>0</v>
      </c>
      <c r="O12" s="3">
        <f t="shared" si="11"/>
        <v>0</v>
      </c>
      <c r="P12" s="7">
        <f t="shared" si="12"/>
        <v>0</v>
      </c>
      <c r="Q12" s="7">
        <f t="shared" si="13"/>
        <v>0</v>
      </c>
      <c r="R12" s="9">
        <f t="shared" si="14"/>
        <v>0</v>
      </c>
    </row>
    <row r="13" spans="1:18" ht="19.95" customHeight="1">
      <c r="A13" s="25" t="s">
        <v>93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7"/>
      <c r="O13" s="27"/>
    </row>
    <row r="14" spans="1:18" ht="36.9" customHeight="1">
      <c r="A14" s="4"/>
      <c r="B14" s="4"/>
      <c r="C14" s="21" t="s">
        <v>9</v>
      </c>
      <c r="D14" s="21"/>
      <c r="E14" s="21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ht="51" customHeight="1">
      <c r="A15" s="20" t="s">
        <v>24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</row>
  </sheetData>
  <mergeCells count="6">
    <mergeCell ref="A15:R15"/>
    <mergeCell ref="A1:M2"/>
    <mergeCell ref="N2:P2"/>
    <mergeCell ref="Q2:R2"/>
    <mergeCell ref="A13:O13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R9"/>
  <sheetViews>
    <sheetView zoomScale="110" zoomScaleNormal="110" workbookViewId="0">
      <selection activeCell="B4" sqref="B4:C6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21" t="s">
        <v>244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24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245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246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>
      <c r="A4" s="2">
        <v>1</v>
      </c>
      <c r="B4" s="18" t="s">
        <v>172</v>
      </c>
      <c r="C4" s="18" t="s">
        <v>10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8" t="s">
        <v>169</v>
      </c>
      <c r="C5" s="18" t="s">
        <v>170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6.9" customHeight="1">
      <c r="A6" s="2">
        <v>3</v>
      </c>
      <c r="B6" s="18" t="s">
        <v>171</v>
      </c>
      <c r="C6" s="18" t="s">
        <v>170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6.9" customHeight="1">
      <c r="A7" s="25" t="s">
        <v>247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7"/>
      <c r="O7" s="27"/>
    </row>
    <row r="8" spans="1:18" ht="36.9" customHeight="1">
      <c r="A8" s="4"/>
      <c r="B8" s="4"/>
      <c r="C8" s="21" t="s">
        <v>9</v>
      </c>
      <c r="D8" s="21"/>
      <c r="E8" s="21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51" customHeight="1">
      <c r="A9" s="20" t="s">
        <v>24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</row>
  </sheetData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:R10"/>
  <sheetViews>
    <sheetView zoomScale="110" zoomScaleNormal="110" workbookViewId="0">
      <selection activeCell="F4" sqref="F4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21" t="s">
        <v>248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24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249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250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>
      <c r="A4" s="2">
        <v>1</v>
      </c>
      <c r="B4" s="18" t="s">
        <v>115</v>
      </c>
      <c r="C4" s="18" t="s">
        <v>42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8" t="s">
        <v>174</v>
      </c>
      <c r="C5" s="18" t="s">
        <v>103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>
      <c r="A6" s="2">
        <v>3</v>
      </c>
      <c r="B6" s="18" t="s">
        <v>96</v>
      </c>
      <c r="C6" s="18" t="s">
        <v>42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>
      <c r="A7" s="2">
        <v>4</v>
      </c>
      <c r="B7" s="18" t="s">
        <v>173</v>
      </c>
      <c r="C7" s="18" t="s">
        <v>138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>
      <c r="A8" s="25" t="s">
        <v>251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7"/>
      <c r="O8" s="27"/>
    </row>
    <row r="9" spans="1:18" ht="36.9" customHeight="1">
      <c r="A9" s="4"/>
      <c r="B9" s="4"/>
      <c r="C9" s="21" t="s">
        <v>9</v>
      </c>
      <c r="D9" s="21"/>
      <c r="E9" s="21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51" customHeight="1">
      <c r="A10" s="31" t="s">
        <v>252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</row>
  </sheetData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:R25"/>
  <sheetViews>
    <sheetView topLeftCell="A4" zoomScale="110" zoomScaleNormal="110" workbookViewId="0">
      <selection activeCell="L24" sqref="L24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18" customHeight="1">
      <c r="A1" s="21" t="s">
        <v>253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18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206</v>
      </c>
      <c r="O2" s="23"/>
      <c r="P2" s="23"/>
      <c r="Q2" s="24" t="s">
        <v>21</v>
      </c>
      <c r="R2" s="24"/>
    </row>
    <row r="3" spans="1:18" ht="37.950000000000003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207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19.05" customHeight="1">
      <c r="A4" s="2">
        <v>1</v>
      </c>
      <c r="B4" s="18" t="s">
        <v>189</v>
      </c>
      <c r="C4" s="18" t="s">
        <v>158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19.05" customHeight="1">
      <c r="A5" s="2">
        <v>2</v>
      </c>
      <c r="B5" s="18" t="s">
        <v>100</v>
      </c>
      <c r="C5" s="18" t="s">
        <v>36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19.05" customHeight="1">
      <c r="A6" s="2">
        <v>3</v>
      </c>
      <c r="B6" s="18" t="s">
        <v>175</v>
      </c>
      <c r="C6" s="18" t="s">
        <v>153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19.05" customHeight="1">
      <c r="A7" s="2">
        <v>4</v>
      </c>
      <c r="B7" s="18" t="s">
        <v>102</v>
      </c>
      <c r="C7" s="18" t="s">
        <v>103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19.05" customHeight="1">
      <c r="A8" s="2">
        <v>5</v>
      </c>
      <c r="B8" s="18" t="s">
        <v>182</v>
      </c>
      <c r="C8" s="18" t="s">
        <v>103</v>
      </c>
      <c r="D8" s="2"/>
      <c r="E8" s="2"/>
      <c r="F8" s="2"/>
      <c r="G8" s="2"/>
      <c r="H8" s="2"/>
      <c r="I8" s="2">
        <f t="shared" ref="I8:I22" si="6">SUM(D8:H8)</f>
        <v>0</v>
      </c>
      <c r="J8" s="2">
        <f t="shared" ref="J8:J22" si="7">SUM(P8/3)</f>
        <v>0</v>
      </c>
      <c r="K8" s="2"/>
      <c r="L8" s="2">
        <f t="shared" ref="L8:L22" si="8">SUM(J8:K8)</f>
        <v>0</v>
      </c>
      <c r="M8" s="2">
        <f t="shared" ref="M8:M22" si="9">RANK(L8,$L$4:$L$7)</f>
        <v>1</v>
      </c>
      <c r="N8" s="3">
        <f t="shared" ref="N8:N22" si="10">MAX(D8:H8)</f>
        <v>0</v>
      </c>
      <c r="O8" s="3">
        <f t="shared" ref="O8:O22" si="11">MIN(D8:H8)</f>
        <v>0</v>
      </c>
      <c r="P8" s="7">
        <f t="shared" ref="P8:P22" si="12">SUM(I8-N8-O8)</f>
        <v>0</v>
      </c>
      <c r="Q8" s="7">
        <f t="shared" ref="Q8:Q22" si="13">AVERAGE(N8:O8)</f>
        <v>0</v>
      </c>
      <c r="R8" s="9">
        <f t="shared" ref="R8:R22" si="14">L8-Q8</f>
        <v>0</v>
      </c>
    </row>
    <row r="9" spans="1:18" ht="19.05" customHeight="1">
      <c r="A9" s="2">
        <v>6</v>
      </c>
      <c r="B9" s="18" t="s">
        <v>176</v>
      </c>
      <c r="C9" s="18" t="s">
        <v>153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9"/>
        <v>1</v>
      </c>
      <c r="N9" s="3">
        <f t="shared" si="10"/>
        <v>0</v>
      </c>
      <c r="O9" s="3">
        <f t="shared" si="11"/>
        <v>0</v>
      </c>
      <c r="P9" s="7">
        <f t="shared" si="12"/>
        <v>0</v>
      </c>
      <c r="Q9" s="7">
        <f t="shared" si="13"/>
        <v>0</v>
      </c>
      <c r="R9" s="9">
        <f t="shared" si="14"/>
        <v>0</v>
      </c>
    </row>
    <row r="10" spans="1:18" ht="19.05" customHeight="1">
      <c r="A10" s="2">
        <v>7</v>
      </c>
      <c r="B10" s="18" t="s">
        <v>188</v>
      </c>
      <c r="C10" s="18" t="s">
        <v>187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9"/>
        <v>1</v>
      </c>
      <c r="N10" s="3">
        <f t="shared" si="10"/>
        <v>0</v>
      </c>
      <c r="O10" s="3">
        <f t="shared" si="11"/>
        <v>0</v>
      </c>
      <c r="P10" s="7">
        <f t="shared" si="12"/>
        <v>0</v>
      </c>
      <c r="Q10" s="7">
        <f t="shared" si="13"/>
        <v>0</v>
      </c>
      <c r="R10" s="9">
        <f t="shared" si="14"/>
        <v>0</v>
      </c>
    </row>
    <row r="11" spans="1:18" ht="19.05" customHeight="1">
      <c r="A11" s="2">
        <v>8</v>
      </c>
      <c r="B11" s="18" t="s">
        <v>114</v>
      </c>
      <c r="C11" s="18" t="s">
        <v>42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8"/>
        <v>0</v>
      </c>
      <c r="M11" s="2">
        <f t="shared" si="9"/>
        <v>1</v>
      </c>
      <c r="N11" s="3">
        <f t="shared" si="10"/>
        <v>0</v>
      </c>
      <c r="O11" s="3">
        <f t="shared" si="11"/>
        <v>0</v>
      </c>
      <c r="P11" s="7">
        <f t="shared" si="12"/>
        <v>0</v>
      </c>
      <c r="Q11" s="7">
        <f t="shared" si="13"/>
        <v>0</v>
      </c>
      <c r="R11" s="9">
        <f t="shared" si="14"/>
        <v>0</v>
      </c>
    </row>
    <row r="12" spans="1:18" ht="19.05" customHeight="1">
      <c r="A12" s="2">
        <v>9</v>
      </c>
      <c r="B12" s="18" t="s">
        <v>177</v>
      </c>
      <c r="C12" s="18" t="s">
        <v>42</v>
      </c>
      <c r="D12" s="2"/>
      <c r="E12" s="2"/>
      <c r="F12" s="2"/>
      <c r="G12" s="2"/>
      <c r="H12" s="2"/>
      <c r="I12" s="2">
        <f t="shared" si="6"/>
        <v>0</v>
      </c>
      <c r="J12" s="2">
        <f t="shared" si="7"/>
        <v>0</v>
      </c>
      <c r="K12" s="2"/>
      <c r="L12" s="2">
        <f t="shared" si="8"/>
        <v>0</v>
      </c>
      <c r="M12" s="2">
        <f t="shared" si="9"/>
        <v>1</v>
      </c>
      <c r="N12" s="3">
        <f t="shared" si="10"/>
        <v>0</v>
      </c>
      <c r="O12" s="3">
        <f t="shared" si="11"/>
        <v>0</v>
      </c>
      <c r="P12" s="7">
        <f t="shared" si="12"/>
        <v>0</v>
      </c>
      <c r="Q12" s="7">
        <f t="shared" si="13"/>
        <v>0</v>
      </c>
      <c r="R12" s="9">
        <f t="shared" si="14"/>
        <v>0</v>
      </c>
    </row>
    <row r="13" spans="1:18" ht="19.05" customHeight="1">
      <c r="A13" s="2">
        <v>10</v>
      </c>
      <c r="B13" s="18" t="s">
        <v>178</v>
      </c>
      <c r="C13" s="18" t="s">
        <v>36</v>
      </c>
      <c r="D13" s="2"/>
      <c r="E13" s="2"/>
      <c r="F13" s="2"/>
      <c r="G13" s="2"/>
      <c r="H13" s="2"/>
      <c r="I13" s="2">
        <f t="shared" si="6"/>
        <v>0</v>
      </c>
      <c r="J13" s="2">
        <f t="shared" si="7"/>
        <v>0</v>
      </c>
      <c r="K13" s="2"/>
      <c r="L13" s="2">
        <f t="shared" si="8"/>
        <v>0</v>
      </c>
      <c r="M13" s="2">
        <f t="shared" si="9"/>
        <v>1</v>
      </c>
      <c r="N13" s="3">
        <f t="shared" si="10"/>
        <v>0</v>
      </c>
      <c r="O13" s="3">
        <f t="shared" si="11"/>
        <v>0</v>
      </c>
      <c r="P13" s="7">
        <f t="shared" si="12"/>
        <v>0</v>
      </c>
      <c r="Q13" s="7">
        <f t="shared" si="13"/>
        <v>0</v>
      </c>
      <c r="R13" s="9">
        <f t="shared" si="14"/>
        <v>0</v>
      </c>
    </row>
    <row r="14" spans="1:18" ht="19.05" customHeight="1">
      <c r="A14" s="2">
        <v>11</v>
      </c>
      <c r="B14" s="18" t="s">
        <v>186</v>
      </c>
      <c r="C14" s="18" t="s">
        <v>187</v>
      </c>
      <c r="D14" s="2"/>
      <c r="E14" s="2"/>
      <c r="F14" s="2"/>
      <c r="G14" s="2"/>
      <c r="H14" s="2"/>
      <c r="I14" s="2">
        <f t="shared" si="6"/>
        <v>0</v>
      </c>
      <c r="J14" s="2">
        <f t="shared" si="7"/>
        <v>0</v>
      </c>
      <c r="K14" s="2"/>
      <c r="L14" s="2">
        <f t="shared" si="8"/>
        <v>0</v>
      </c>
      <c r="M14" s="2">
        <f t="shared" si="9"/>
        <v>1</v>
      </c>
      <c r="N14" s="3">
        <f t="shared" si="10"/>
        <v>0</v>
      </c>
      <c r="O14" s="3">
        <f t="shared" si="11"/>
        <v>0</v>
      </c>
      <c r="P14" s="7">
        <f t="shared" si="12"/>
        <v>0</v>
      </c>
      <c r="Q14" s="7">
        <f t="shared" si="13"/>
        <v>0</v>
      </c>
      <c r="R14" s="9">
        <f t="shared" si="14"/>
        <v>0</v>
      </c>
    </row>
    <row r="15" spans="1:18" ht="19.05" customHeight="1">
      <c r="A15" s="2">
        <v>12</v>
      </c>
      <c r="B15" s="18" t="s">
        <v>179</v>
      </c>
      <c r="C15" s="18" t="s">
        <v>180</v>
      </c>
      <c r="D15" s="2"/>
      <c r="E15" s="2"/>
      <c r="F15" s="2"/>
      <c r="G15" s="2"/>
      <c r="H15" s="2"/>
      <c r="I15" s="2">
        <f t="shared" si="6"/>
        <v>0</v>
      </c>
      <c r="J15" s="2">
        <f t="shared" si="7"/>
        <v>0</v>
      </c>
      <c r="K15" s="2"/>
      <c r="L15" s="2">
        <f t="shared" si="8"/>
        <v>0</v>
      </c>
      <c r="M15" s="2">
        <f t="shared" si="9"/>
        <v>1</v>
      </c>
      <c r="N15" s="3">
        <f t="shared" si="10"/>
        <v>0</v>
      </c>
      <c r="O15" s="3">
        <f t="shared" si="11"/>
        <v>0</v>
      </c>
      <c r="P15" s="7">
        <f t="shared" si="12"/>
        <v>0</v>
      </c>
      <c r="Q15" s="7">
        <f t="shared" si="13"/>
        <v>0</v>
      </c>
      <c r="R15" s="9">
        <f t="shared" si="14"/>
        <v>0</v>
      </c>
    </row>
    <row r="16" spans="1:18" ht="19.05" customHeight="1">
      <c r="A16" s="2">
        <v>13</v>
      </c>
      <c r="B16" s="18" t="s">
        <v>181</v>
      </c>
      <c r="C16" s="18" t="s">
        <v>180</v>
      </c>
      <c r="D16" s="2"/>
      <c r="E16" s="2"/>
      <c r="F16" s="2"/>
      <c r="G16" s="2"/>
      <c r="H16" s="2"/>
      <c r="I16" s="2">
        <f t="shared" si="6"/>
        <v>0</v>
      </c>
      <c r="J16" s="2">
        <f t="shared" si="7"/>
        <v>0</v>
      </c>
      <c r="K16" s="2"/>
      <c r="L16" s="2">
        <f t="shared" si="8"/>
        <v>0</v>
      </c>
      <c r="M16" s="2">
        <f t="shared" si="9"/>
        <v>1</v>
      </c>
      <c r="N16" s="3">
        <f t="shared" si="10"/>
        <v>0</v>
      </c>
      <c r="O16" s="3">
        <f t="shared" si="11"/>
        <v>0</v>
      </c>
      <c r="P16" s="7">
        <f t="shared" si="12"/>
        <v>0</v>
      </c>
      <c r="Q16" s="7">
        <f t="shared" si="13"/>
        <v>0</v>
      </c>
      <c r="R16" s="9">
        <f t="shared" si="14"/>
        <v>0</v>
      </c>
    </row>
    <row r="17" spans="1:18" ht="19.05" customHeight="1">
      <c r="A17" s="2">
        <v>14</v>
      </c>
      <c r="B17" s="18" t="s">
        <v>190</v>
      </c>
      <c r="C17" s="18" t="s">
        <v>158</v>
      </c>
      <c r="D17" s="2"/>
      <c r="E17" s="2"/>
      <c r="F17" s="2"/>
      <c r="G17" s="2"/>
      <c r="H17" s="2"/>
      <c r="I17" s="2">
        <f t="shared" si="6"/>
        <v>0</v>
      </c>
      <c r="J17" s="2">
        <f t="shared" si="7"/>
        <v>0</v>
      </c>
      <c r="K17" s="2"/>
      <c r="L17" s="2">
        <f t="shared" si="8"/>
        <v>0</v>
      </c>
      <c r="M17" s="2">
        <f t="shared" si="9"/>
        <v>1</v>
      </c>
      <c r="N17" s="3">
        <f t="shared" si="10"/>
        <v>0</v>
      </c>
      <c r="O17" s="3">
        <f t="shared" si="11"/>
        <v>0</v>
      </c>
      <c r="P17" s="7">
        <f t="shared" si="12"/>
        <v>0</v>
      </c>
      <c r="Q17" s="7">
        <f t="shared" si="13"/>
        <v>0</v>
      </c>
      <c r="R17" s="9">
        <f t="shared" si="14"/>
        <v>0</v>
      </c>
    </row>
    <row r="18" spans="1:18" ht="19.05" customHeight="1">
      <c r="A18" s="2">
        <v>15</v>
      </c>
      <c r="B18" s="18" t="s">
        <v>99</v>
      </c>
      <c r="C18" s="18" t="s">
        <v>36</v>
      </c>
      <c r="D18" s="2"/>
      <c r="E18" s="2"/>
      <c r="F18" s="2"/>
      <c r="G18" s="2"/>
      <c r="H18" s="2"/>
      <c r="I18" s="2">
        <f t="shared" si="6"/>
        <v>0</v>
      </c>
      <c r="J18" s="2">
        <f t="shared" si="7"/>
        <v>0</v>
      </c>
      <c r="K18" s="2"/>
      <c r="L18" s="2">
        <f t="shared" si="8"/>
        <v>0</v>
      </c>
      <c r="M18" s="2">
        <f t="shared" si="9"/>
        <v>1</v>
      </c>
      <c r="N18" s="3">
        <f t="shared" si="10"/>
        <v>0</v>
      </c>
      <c r="O18" s="3">
        <f t="shared" si="11"/>
        <v>0</v>
      </c>
      <c r="P18" s="7">
        <f t="shared" si="12"/>
        <v>0</v>
      </c>
      <c r="Q18" s="7">
        <f t="shared" si="13"/>
        <v>0</v>
      </c>
      <c r="R18" s="9">
        <f t="shared" si="14"/>
        <v>0</v>
      </c>
    </row>
    <row r="19" spans="1:18" ht="19.05" customHeight="1">
      <c r="A19" s="2">
        <v>16</v>
      </c>
      <c r="B19" s="18" t="s">
        <v>184</v>
      </c>
      <c r="C19" s="18" t="s">
        <v>46</v>
      </c>
      <c r="D19" s="2"/>
      <c r="E19" s="2"/>
      <c r="F19" s="2"/>
      <c r="G19" s="2"/>
      <c r="H19" s="2"/>
      <c r="I19" s="2">
        <f t="shared" si="6"/>
        <v>0</v>
      </c>
      <c r="J19" s="2">
        <f t="shared" si="7"/>
        <v>0</v>
      </c>
      <c r="K19" s="2"/>
      <c r="L19" s="2">
        <f t="shared" si="8"/>
        <v>0</v>
      </c>
      <c r="M19" s="2">
        <f t="shared" si="9"/>
        <v>1</v>
      </c>
      <c r="N19" s="3">
        <f t="shared" si="10"/>
        <v>0</v>
      </c>
      <c r="O19" s="3">
        <f t="shared" si="11"/>
        <v>0</v>
      </c>
      <c r="P19" s="7">
        <f t="shared" si="12"/>
        <v>0</v>
      </c>
      <c r="Q19" s="7">
        <f t="shared" si="13"/>
        <v>0</v>
      </c>
      <c r="R19" s="9">
        <f t="shared" si="14"/>
        <v>0</v>
      </c>
    </row>
    <row r="20" spans="1:18" ht="19.05" customHeight="1">
      <c r="A20" s="2">
        <v>17</v>
      </c>
      <c r="B20" s="18" t="s">
        <v>185</v>
      </c>
      <c r="C20" s="18" t="s">
        <v>46</v>
      </c>
      <c r="D20" s="2"/>
      <c r="E20" s="2"/>
      <c r="F20" s="2"/>
      <c r="G20" s="2"/>
      <c r="H20" s="2"/>
      <c r="I20" s="2">
        <f t="shared" si="6"/>
        <v>0</v>
      </c>
      <c r="J20" s="2">
        <f t="shared" si="7"/>
        <v>0</v>
      </c>
      <c r="K20" s="2"/>
      <c r="L20" s="2">
        <f t="shared" si="8"/>
        <v>0</v>
      </c>
      <c r="M20" s="2">
        <f t="shared" si="9"/>
        <v>1</v>
      </c>
      <c r="N20" s="3">
        <f t="shared" si="10"/>
        <v>0</v>
      </c>
      <c r="O20" s="3">
        <f t="shared" si="11"/>
        <v>0</v>
      </c>
      <c r="P20" s="7">
        <f t="shared" si="12"/>
        <v>0</v>
      </c>
      <c r="Q20" s="7">
        <f t="shared" si="13"/>
        <v>0</v>
      </c>
      <c r="R20" s="9">
        <f t="shared" si="14"/>
        <v>0</v>
      </c>
    </row>
    <row r="21" spans="1:18" ht="19.05" customHeight="1">
      <c r="A21" s="2">
        <v>18</v>
      </c>
      <c r="B21" s="18" t="s">
        <v>183</v>
      </c>
      <c r="C21" s="18" t="s">
        <v>103</v>
      </c>
      <c r="D21" s="2"/>
      <c r="E21" s="2"/>
      <c r="F21" s="2"/>
      <c r="G21" s="2"/>
      <c r="H21" s="2"/>
      <c r="I21" s="2">
        <f t="shared" si="6"/>
        <v>0</v>
      </c>
      <c r="J21" s="2">
        <f t="shared" si="7"/>
        <v>0</v>
      </c>
      <c r="K21" s="2"/>
      <c r="L21" s="2">
        <f t="shared" si="8"/>
        <v>0</v>
      </c>
      <c r="M21" s="2">
        <f t="shared" si="9"/>
        <v>1</v>
      </c>
      <c r="N21" s="3">
        <f t="shared" si="10"/>
        <v>0</v>
      </c>
      <c r="O21" s="3">
        <f t="shared" si="11"/>
        <v>0</v>
      </c>
      <c r="P21" s="7">
        <f t="shared" si="12"/>
        <v>0</v>
      </c>
      <c r="Q21" s="7">
        <f t="shared" si="13"/>
        <v>0</v>
      </c>
      <c r="R21" s="9">
        <f t="shared" si="14"/>
        <v>0</v>
      </c>
    </row>
    <row r="22" spans="1:18" ht="19.05" customHeight="1">
      <c r="A22" s="2">
        <v>19</v>
      </c>
      <c r="B22" s="18" t="s">
        <v>98</v>
      </c>
      <c r="C22" s="18" t="s">
        <v>42</v>
      </c>
      <c r="D22" s="2"/>
      <c r="E22" s="2"/>
      <c r="F22" s="2"/>
      <c r="G22" s="2"/>
      <c r="H22" s="2"/>
      <c r="I22" s="2">
        <f t="shared" si="6"/>
        <v>0</v>
      </c>
      <c r="J22" s="2">
        <f t="shared" si="7"/>
        <v>0</v>
      </c>
      <c r="K22" s="2"/>
      <c r="L22" s="2">
        <f t="shared" si="8"/>
        <v>0</v>
      </c>
      <c r="M22" s="2">
        <f t="shared" si="9"/>
        <v>1</v>
      </c>
      <c r="N22" s="3">
        <f t="shared" si="10"/>
        <v>0</v>
      </c>
      <c r="O22" s="3">
        <f t="shared" si="11"/>
        <v>0</v>
      </c>
      <c r="P22" s="7">
        <f t="shared" si="12"/>
        <v>0</v>
      </c>
      <c r="Q22" s="7">
        <f t="shared" si="13"/>
        <v>0</v>
      </c>
      <c r="R22" s="9">
        <f t="shared" si="14"/>
        <v>0</v>
      </c>
    </row>
    <row r="23" spans="1:18" ht="15" customHeight="1">
      <c r="A23" s="25" t="s">
        <v>191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7"/>
      <c r="O23" s="27"/>
    </row>
    <row r="24" spans="1:18" ht="36.9" customHeight="1">
      <c r="A24" s="4"/>
      <c r="B24" s="4"/>
      <c r="C24" s="21" t="s">
        <v>9</v>
      </c>
      <c r="D24" s="21"/>
      <c r="E24" s="21"/>
      <c r="F24" s="4"/>
      <c r="G24" s="4"/>
      <c r="H24" s="4"/>
      <c r="I24" s="4"/>
      <c r="J24" s="4"/>
      <c r="K24" s="4"/>
      <c r="L24" s="4"/>
      <c r="M24" s="4"/>
      <c r="N24" s="4"/>
      <c r="O24" s="4"/>
    </row>
    <row r="25" spans="1:18" ht="34.950000000000003" customHeight="1">
      <c r="A25" s="20" t="s">
        <v>24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</row>
  </sheetData>
  <mergeCells count="6">
    <mergeCell ref="A25:R25"/>
    <mergeCell ref="A1:M2"/>
    <mergeCell ref="N2:P2"/>
    <mergeCell ref="Q2:R2"/>
    <mergeCell ref="A23:O23"/>
    <mergeCell ref="C24:E2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:R10"/>
  <sheetViews>
    <sheetView zoomScale="110" zoomScaleNormal="110" workbookViewId="0">
      <selection activeCell="F5" sqref="F5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21" t="s">
        <v>254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24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197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255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>
      <c r="A4" s="2">
        <v>1</v>
      </c>
      <c r="B4" s="18" t="s">
        <v>193</v>
      </c>
      <c r="C4" s="18" t="s">
        <v>46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8" t="s">
        <v>195</v>
      </c>
      <c r="C5" s="18" t="s">
        <v>103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>
      <c r="A6" s="2">
        <v>3</v>
      </c>
      <c r="B6" s="18" t="s">
        <v>192</v>
      </c>
      <c r="C6" s="18" t="s">
        <v>103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>
      <c r="A7" s="2">
        <v>4</v>
      </c>
      <c r="B7" s="18" t="s">
        <v>194</v>
      </c>
      <c r="C7" s="18" t="s">
        <v>158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>
      <c r="A8" s="25" t="s">
        <v>256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7"/>
      <c r="O8" s="27"/>
    </row>
    <row r="9" spans="1:18" ht="36.9" customHeight="1">
      <c r="A9" s="4"/>
      <c r="B9" s="4"/>
      <c r="C9" s="21" t="s">
        <v>9</v>
      </c>
      <c r="D9" s="21"/>
      <c r="E9" s="21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51" customHeight="1">
      <c r="A10" s="20" t="s">
        <v>24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</row>
  </sheetData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R16"/>
  <sheetViews>
    <sheetView zoomScale="110" zoomScaleNormal="110" workbookViewId="0">
      <selection activeCell="A13" sqref="A4:XFD13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21" t="s">
        <v>257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24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197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255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0" customHeight="1">
      <c r="A4" s="2">
        <v>1</v>
      </c>
      <c r="B4" s="19" t="s">
        <v>263</v>
      </c>
      <c r="C4" s="19" t="s">
        <v>10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>
      <c r="A5" s="2">
        <v>2</v>
      </c>
      <c r="B5" s="19" t="s">
        <v>262</v>
      </c>
      <c r="C5" s="19" t="s">
        <v>10</v>
      </c>
      <c r="D5" s="2"/>
      <c r="E5" s="2"/>
      <c r="F5" s="2"/>
      <c r="G5" s="2"/>
      <c r="H5" s="2"/>
      <c r="I5" s="2">
        <f t="shared" ref="I5:I8" si="0">SUM(D5:H5)</f>
        <v>0</v>
      </c>
      <c r="J5" s="2">
        <f t="shared" ref="J5:J8" si="1">SUM(P5/3)</f>
        <v>0</v>
      </c>
      <c r="K5" s="2"/>
      <c r="L5" s="2">
        <f t="shared" ref="L5:L8" si="2">SUM(J5:K5)</f>
        <v>0</v>
      </c>
      <c r="M5" s="2">
        <f t="shared" ref="M5:M8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8" si="4">AVERAGE(N5:O5)</f>
        <v>0</v>
      </c>
      <c r="R5" s="9">
        <f t="shared" ref="R5:R8" si="5">L5-Q5</f>
        <v>0</v>
      </c>
    </row>
    <row r="6" spans="1:18" ht="30" customHeight="1">
      <c r="A6" s="2">
        <v>3</v>
      </c>
      <c r="B6" s="19" t="s">
        <v>260</v>
      </c>
      <c r="C6" s="19" t="s">
        <v>12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0" customHeight="1">
      <c r="A7" s="2">
        <v>4</v>
      </c>
      <c r="B7" s="19" t="s">
        <v>258</v>
      </c>
      <c r="C7" s="19" t="s">
        <v>27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0" customHeight="1">
      <c r="A8" s="2">
        <v>5</v>
      </c>
      <c r="B8" s="19" t="s">
        <v>89</v>
      </c>
      <c r="C8" s="19" t="s">
        <v>12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ref="N8:N13" si="6">MAX(D8:H8)</f>
        <v>0</v>
      </c>
      <c r="O8" s="3">
        <f t="shared" ref="O8:O13" si="7">MIN(D8:H8)</f>
        <v>0</v>
      </c>
      <c r="P8" s="7">
        <f t="shared" ref="P8:P13" si="8">SUM(I8-N8-O8)</f>
        <v>0</v>
      </c>
      <c r="Q8" s="7">
        <f t="shared" si="4"/>
        <v>0</v>
      </c>
      <c r="R8" s="10">
        <f t="shared" si="5"/>
        <v>0</v>
      </c>
    </row>
    <row r="9" spans="1:18" ht="30" customHeight="1">
      <c r="A9" s="2">
        <v>6</v>
      </c>
      <c r="B9" s="19" t="s">
        <v>90</v>
      </c>
      <c r="C9" s="19" t="s">
        <v>12</v>
      </c>
      <c r="D9" s="2"/>
      <c r="E9" s="2"/>
      <c r="F9" s="2"/>
      <c r="G9" s="2"/>
      <c r="H9" s="2"/>
      <c r="I9" s="2">
        <f t="shared" ref="I9:I13" si="9">SUM(D9:H9)</f>
        <v>0</v>
      </c>
      <c r="J9" s="2">
        <f t="shared" ref="J9:J13" si="10">SUM(P9/3)</f>
        <v>0</v>
      </c>
      <c r="K9" s="2"/>
      <c r="L9" s="2">
        <f t="shared" ref="L9:L13" si="11">SUM(J9:K9)</f>
        <v>0</v>
      </c>
      <c r="M9" s="2">
        <f t="shared" ref="M9:M13" si="12">RANK(L9,$L$4:$L$7)</f>
        <v>1</v>
      </c>
      <c r="N9" s="3">
        <f t="shared" si="6"/>
        <v>0</v>
      </c>
      <c r="O9" s="3">
        <f t="shared" si="7"/>
        <v>0</v>
      </c>
      <c r="P9" s="7">
        <f t="shared" si="8"/>
        <v>0</v>
      </c>
      <c r="Q9" s="7">
        <f t="shared" ref="Q9:Q13" si="13">AVERAGE(N9:O9)</f>
        <v>0</v>
      </c>
      <c r="R9" s="9">
        <f t="shared" ref="R9:R13" si="14">L9-Q9</f>
        <v>0</v>
      </c>
    </row>
    <row r="10" spans="1:18" ht="30" customHeight="1">
      <c r="A10" s="2">
        <v>7</v>
      </c>
      <c r="B10" s="19" t="s">
        <v>259</v>
      </c>
      <c r="C10" s="19" t="s">
        <v>27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12"/>
        <v>1</v>
      </c>
      <c r="N10" s="3">
        <f t="shared" si="6"/>
        <v>0</v>
      </c>
      <c r="O10" s="3">
        <f t="shared" si="7"/>
        <v>0</v>
      </c>
      <c r="P10" s="7">
        <f t="shared" si="8"/>
        <v>0</v>
      </c>
      <c r="Q10" s="7">
        <f t="shared" si="13"/>
        <v>0</v>
      </c>
      <c r="R10" s="9">
        <f t="shared" si="14"/>
        <v>0</v>
      </c>
    </row>
    <row r="11" spans="1:18" ht="30" customHeight="1">
      <c r="A11" s="2">
        <v>8</v>
      </c>
      <c r="B11" s="19" t="s">
        <v>171</v>
      </c>
      <c r="C11" s="19" t="s">
        <v>170</v>
      </c>
      <c r="D11" s="2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12"/>
        <v>1</v>
      </c>
      <c r="N11" s="3">
        <f t="shared" si="6"/>
        <v>0</v>
      </c>
      <c r="O11" s="3">
        <f t="shared" si="7"/>
        <v>0</v>
      </c>
      <c r="P11" s="7">
        <f t="shared" si="8"/>
        <v>0</v>
      </c>
      <c r="Q11" s="7">
        <f t="shared" si="13"/>
        <v>0</v>
      </c>
      <c r="R11" s="9">
        <f t="shared" si="14"/>
        <v>0</v>
      </c>
    </row>
    <row r="12" spans="1:18" ht="30" customHeight="1">
      <c r="A12" s="2">
        <v>9</v>
      </c>
      <c r="B12" s="19" t="s">
        <v>169</v>
      </c>
      <c r="C12" s="19" t="s">
        <v>170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12"/>
        <v>1</v>
      </c>
      <c r="N12" s="3">
        <f t="shared" si="6"/>
        <v>0</v>
      </c>
      <c r="O12" s="3">
        <f t="shared" si="7"/>
        <v>0</v>
      </c>
      <c r="P12" s="7">
        <f t="shared" si="8"/>
        <v>0</v>
      </c>
      <c r="Q12" s="7">
        <f t="shared" si="13"/>
        <v>0</v>
      </c>
      <c r="R12" s="10">
        <f t="shared" si="14"/>
        <v>0</v>
      </c>
    </row>
    <row r="13" spans="1:18" ht="30" customHeight="1">
      <c r="A13" s="2">
        <v>10</v>
      </c>
      <c r="B13" s="19" t="s">
        <v>261</v>
      </c>
      <c r="C13" s="19" t="s">
        <v>10</v>
      </c>
      <c r="D13" s="2"/>
      <c r="E13" s="2"/>
      <c r="F13" s="2"/>
      <c r="G13" s="2"/>
      <c r="H13" s="2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12"/>
        <v>1</v>
      </c>
      <c r="N13" s="3">
        <f t="shared" si="6"/>
        <v>0</v>
      </c>
      <c r="O13" s="3">
        <f t="shared" si="7"/>
        <v>0</v>
      </c>
      <c r="P13" s="7">
        <f t="shared" si="8"/>
        <v>0</v>
      </c>
      <c r="Q13" s="7">
        <f t="shared" si="13"/>
        <v>0</v>
      </c>
      <c r="R13" s="9">
        <f t="shared" si="14"/>
        <v>0</v>
      </c>
    </row>
    <row r="14" spans="1:18" ht="19.95" customHeight="1">
      <c r="A14" s="25" t="s">
        <v>215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7"/>
      <c r="O14" s="27"/>
    </row>
    <row r="15" spans="1:18" ht="36.9" customHeight="1">
      <c r="A15" s="4"/>
      <c r="B15" s="4"/>
      <c r="C15" s="21" t="s">
        <v>9</v>
      </c>
      <c r="D15" s="21"/>
      <c r="E15" s="21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8" ht="51" customHeight="1">
      <c r="A16" s="20" t="s">
        <v>24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</row>
  </sheetData>
  <mergeCells count="6">
    <mergeCell ref="A16:R16"/>
    <mergeCell ref="A1:M2"/>
    <mergeCell ref="N2:P2"/>
    <mergeCell ref="Q2:R2"/>
    <mergeCell ref="A14:O14"/>
    <mergeCell ref="C15:E15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>
  <dimension ref="A1:R9"/>
  <sheetViews>
    <sheetView tabSelected="1" zoomScale="110" zoomScaleNormal="110" workbookViewId="0">
      <selection activeCell="H5" sqref="H5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21" t="s">
        <v>264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8" ht="24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197</v>
      </c>
      <c r="O2" s="23"/>
      <c r="P2" s="23"/>
      <c r="Q2" s="24" t="s">
        <v>21</v>
      </c>
      <c r="R2" s="24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255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>
      <c r="A4" s="2">
        <v>1</v>
      </c>
      <c r="B4" s="19" t="s">
        <v>268</v>
      </c>
      <c r="C4" s="19" t="s">
        <v>267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9" t="s">
        <v>269</v>
      </c>
      <c r="C5" s="19" t="s">
        <v>80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6.9" customHeight="1">
      <c r="A6" s="2">
        <v>3</v>
      </c>
      <c r="B6" s="19" t="s">
        <v>266</v>
      </c>
      <c r="C6" s="19" t="s">
        <v>267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19.95" customHeight="1">
      <c r="A7" s="25" t="s">
        <v>265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7"/>
      <c r="O7" s="27"/>
    </row>
    <row r="8" spans="1:18" ht="36.9" customHeight="1">
      <c r="A8" s="4"/>
      <c r="B8" s="4"/>
      <c r="C8" s="21" t="s">
        <v>9</v>
      </c>
      <c r="D8" s="21"/>
      <c r="E8" s="21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51" customHeight="1">
      <c r="A9" s="20" t="s">
        <v>24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</row>
  </sheetData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26</vt:i4>
      </vt:variant>
    </vt:vector>
  </HeadingPairs>
  <TitlesOfParts>
    <vt:vector size="26" baseType="lpstr">
      <vt:lpstr>1國女長拳</vt:lpstr>
      <vt:lpstr>2小高女長拳</vt:lpstr>
      <vt:lpstr>3小低女長拳</vt:lpstr>
      <vt:lpstr>4國女南拳</vt:lpstr>
      <vt:lpstr>5國女武術太極拳</vt:lpstr>
      <vt:lpstr>6小高女太極拳</vt:lpstr>
      <vt:lpstr>7社男長拳</vt:lpstr>
      <vt:lpstr>8國男長拳</vt:lpstr>
      <vt:lpstr>9小高男長拳</vt:lpstr>
      <vt:lpstr>10國男南拳</vt:lpstr>
      <vt:lpstr>11國男太極拳</vt:lpstr>
      <vt:lpstr>12小高男太極拳</vt:lpstr>
      <vt:lpstr>13小高女刀術</vt:lpstr>
      <vt:lpstr>14小高女槍術</vt:lpstr>
      <vt:lpstr>15國女劍術</vt:lpstr>
      <vt:lpstr>16小高女劍術</vt:lpstr>
      <vt:lpstr>17國女棍術</vt:lpstr>
      <vt:lpstr>18小高女棍術</vt:lpstr>
      <vt:lpstr>19國女太極劍</vt:lpstr>
      <vt:lpstr>20小高男刀術</vt:lpstr>
      <vt:lpstr>21國男劍術</vt:lpstr>
      <vt:lpstr>22小高男劍術</vt:lpstr>
      <vt:lpstr>23小高男棍術</vt:lpstr>
      <vt:lpstr>24小低男棍術</vt:lpstr>
      <vt:lpstr>25國男北拳</vt:lpstr>
      <vt:lpstr>26社男北拳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2018-11-11T11:32:52Z</cp:lastPrinted>
  <dcterms:created xsi:type="dcterms:W3CDTF">2017-10-16T13:29:03Z</dcterms:created>
  <dcterms:modified xsi:type="dcterms:W3CDTF">2018-11-11T14:15:29Z</dcterms:modified>
</cp:coreProperties>
</file>