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dpp\Desktop\107秋賽 空白評分表\"/>
    </mc:Choice>
  </mc:AlternateContent>
  <bookViews>
    <workbookView xWindow="0" yWindow="0" windowWidth="21840" windowHeight="10200" tabRatio="939" firstSheet="5" activeTab="14"/>
  </bookViews>
  <sheets>
    <sheet name="27小高女少林連環拳" sheetId="22" r:id="rId1"/>
    <sheet name="28小高女金羅漢" sheetId="23" r:id="rId2"/>
    <sheet name="29小低女金羅漢" sheetId="24" r:id="rId3"/>
    <sheet name="30小高女羅漢化技" sheetId="25" r:id="rId4"/>
    <sheet name="31小低女羅漢化技" sheetId="26" r:id="rId5"/>
    <sheet name="32小高男少林連環拳" sheetId="27" r:id="rId6"/>
    <sheet name="33小高男金羅漢" sheetId="46" r:id="rId7"/>
    <sheet name="34小低男金羅漢" sheetId="28" r:id="rId8"/>
    <sheet name="35小高男羅漢化技" sheetId="47" r:id="rId9"/>
    <sheet name="36小低男羅漢化技" sheetId="30" r:id="rId10"/>
    <sheet name="37國女對練" sheetId="31" r:id="rId11"/>
    <sheet name="38國男對練" sheetId="32" r:id="rId12"/>
    <sheet name="39小高女對練" sheetId="33" r:id="rId13"/>
    <sheet name="40小高男對練" sheetId="34" r:id="rId14"/>
    <sheet name="41小高組金羅漢小團練" sheetId="35" r:id="rId15"/>
  </sheets>
  <calcPr calcId="152511"/>
</workbook>
</file>

<file path=xl/calcChain.xml><?xml version="1.0" encoding="utf-8"?>
<calcChain xmlns="http://schemas.openxmlformats.org/spreadsheetml/2006/main">
  <c r="N8" i="28" l="1"/>
  <c r="P8" i="28" s="1"/>
  <c r="O8" i="28"/>
  <c r="N9" i="28"/>
  <c r="P9" i="28" s="1"/>
  <c r="O9" i="28"/>
  <c r="Q9" i="28" s="1"/>
  <c r="N10" i="28"/>
  <c r="Q10" i="28" s="1"/>
  <c r="O10" i="28"/>
  <c r="P10" i="28" s="1"/>
  <c r="N11" i="28"/>
  <c r="P11" i="28" s="1"/>
  <c r="O11" i="28"/>
  <c r="N12" i="28"/>
  <c r="P12" i="28" s="1"/>
  <c r="O12" i="28"/>
  <c r="N13" i="28"/>
  <c r="O13" i="28"/>
  <c r="P13" i="28"/>
  <c r="Q13" i="28"/>
  <c r="N14" i="28"/>
  <c r="Q14" i="28" s="1"/>
  <c r="O14" i="28"/>
  <c r="P14" i="28"/>
  <c r="Q8" i="28" l="1"/>
  <c r="Q12" i="28"/>
  <c r="Q11" i="28"/>
  <c r="I8" i="34"/>
  <c r="N8" i="34"/>
  <c r="O8" i="34"/>
  <c r="Q8" i="34"/>
  <c r="I8" i="33"/>
  <c r="N8" i="33"/>
  <c r="O8" i="33"/>
  <c r="O10" i="47"/>
  <c r="N10" i="47"/>
  <c r="Q10" i="47" s="1"/>
  <c r="I10" i="47"/>
  <c r="P10" i="47" s="1"/>
  <c r="J10" i="47" s="1"/>
  <c r="L10" i="47" s="1"/>
  <c r="P9" i="47"/>
  <c r="J9" i="47" s="1"/>
  <c r="L9" i="47" s="1"/>
  <c r="O9" i="47"/>
  <c r="N9" i="47"/>
  <c r="Q9" i="47" s="1"/>
  <c r="I9" i="47"/>
  <c r="Q8" i="47"/>
  <c r="O8" i="47"/>
  <c r="N8" i="47"/>
  <c r="I8" i="47"/>
  <c r="P8" i="47" s="1"/>
  <c r="J8" i="47" s="1"/>
  <c r="L8" i="47" s="1"/>
  <c r="O7" i="47"/>
  <c r="N7" i="47"/>
  <c r="Q7" i="47" s="1"/>
  <c r="I7" i="47"/>
  <c r="P7" i="47" s="1"/>
  <c r="J7" i="47" s="1"/>
  <c r="L7" i="47" s="1"/>
  <c r="O6" i="47"/>
  <c r="N6" i="47"/>
  <c r="Q6" i="47" s="1"/>
  <c r="I6" i="47"/>
  <c r="P6" i="47" s="1"/>
  <c r="J6" i="47" s="1"/>
  <c r="L6" i="47" s="1"/>
  <c r="P5" i="47"/>
  <c r="J5" i="47" s="1"/>
  <c r="L5" i="47" s="1"/>
  <c r="O5" i="47"/>
  <c r="N5" i="47"/>
  <c r="Q5" i="47" s="1"/>
  <c r="I5" i="47"/>
  <c r="Q4" i="47"/>
  <c r="O4" i="47"/>
  <c r="N4" i="47"/>
  <c r="I4" i="47"/>
  <c r="P4" i="47" s="1"/>
  <c r="J4" i="47" s="1"/>
  <c r="L4" i="47" s="1"/>
  <c r="I8" i="28"/>
  <c r="J8" i="28"/>
  <c r="L8" i="28"/>
  <c r="R8" i="28" s="1"/>
  <c r="I9" i="28"/>
  <c r="J9" i="28"/>
  <c r="L9" i="28"/>
  <c r="R9" i="28" s="1"/>
  <c r="I10" i="28"/>
  <c r="J10" i="28"/>
  <c r="L10" i="28" s="1"/>
  <c r="R10" i="28" s="1"/>
  <c r="I11" i="28"/>
  <c r="J11" i="28"/>
  <c r="L11" i="28" s="1"/>
  <c r="R11" i="28" s="1"/>
  <c r="I12" i="28"/>
  <c r="J12" i="28"/>
  <c r="L12" i="28"/>
  <c r="R12" i="28" s="1"/>
  <c r="I13" i="28"/>
  <c r="J13" i="28"/>
  <c r="L13" i="28"/>
  <c r="R13" i="28" s="1"/>
  <c r="I14" i="28"/>
  <c r="J14" i="28"/>
  <c r="L14" i="28" s="1"/>
  <c r="R14" i="28" s="1"/>
  <c r="P8" i="34" l="1"/>
  <c r="J8" i="34" s="1"/>
  <c r="L8" i="34" s="1"/>
  <c r="R8" i="34" s="1"/>
  <c r="Q8" i="33"/>
  <c r="P8" i="33"/>
  <c r="J8" i="33" s="1"/>
  <c r="L8" i="33" s="1"/>
  <c r="M4" i="47"/>
  <c r="R4" i="47"/>
  <c r="R9" i="47"/>
  <c r="M9" i="47"/>
  <c r="R8" i="47"/>
  <c r="M8" i="47"/>
  <c r="R10" i="47"/>
  <c r="M10" i="47"/>
  <c r="R6" i="47"/>
  <c r="M6" i="47"/>
  <c r="R5" i="47"/>
  <c r="M5" i="47"/>
  <c r="M7" i="47"/>
  <c r="R7" i="47"/>
  <c r="O21" i="46"/>
  <c r="N21" i="46"/>
  <c r="I21" i="46"/>
  <c r="O20" i="46"/>
  <c r="N20" i="46"/>
  <c r="Q20" i="46" s="1"/>
  <c r="I20" i="46"/>
  <c r="O19" i="46"/>
  <c r="N19" i="46"/>
  <c r="Q19" i="46" s="1"/>
  <c r="I19" i="46"/>
  <c r="P19" i="46" s="1"/>
  <c r="J19" i="46" s="1"/>
  <c r="L19" i="46" s="1"/>
  <c r="O18" i="46"/>
  <c r="N18" i="46"/>
  <c r="I18" i="46"/>
  <c r="Q17" i="46"/>
  <c r="O17" i="46"/>
  <c r="N17" i="46"/>
  <c r="I17" i="46"/>
  <c r="P17" i="46" s="1"/>
  <c r="J17" i="46" s="1"/>
  <c r="L17" i="46" s="1"/>
  <c r="O16" i="46"/>
  <c r="N16" i="46"/>
  <c r="I16" i="46"/>
  <c r="O15" i="46"/>
  <c r="N15" i="46"/>
  <c r="Q15" i="46" s="1"/>
  <c r="I15" i="46"/>
  <c r="O14" i="46"/>
  <c r="N14" i="46"/>
  <c r="I14" i="46"/>
  <c r="O13" i="46"/>
  <c r="N13" i="46"/>
  <c r="Q13" i="46" s="1"/>
  <c r="I13" i="46"/>
  <c r="O12" i="46"/>
  <c r="N12" i="46"/>
  <c r="Q12" i="46" s="1"/>
  <c r="I12" i="46"/>
  <c r="O11" i="46"/>
  <c r="N11" i="46"/>
  <c r="I11" i="46"/>
  <c r="O10" i="46"/>
  <c r="N10" i="46"/>
  <c r="I10" i="46"/>
  <c r="O9" i="46"/>
  <c r="N9" i="46"/>
  <c r="I9" i="46"/>
  <c r="O8" i="46"/>
  <c r="N8" i="46"/>
  <c r="Q8" i="46" s="1"/>
  <c r="I8" i="46"/>
  <c r="O7" i="46"/>
  <c r="N7" i="46"/>
  <c r="Q7" i="46" s="1"/>
  <c r="I7" i="46"/>
  <c r="P7" i="46" s="1"/>
  <c r="J7" i="46" s="1"/>
  <c r="L7" i="46" s="1"/>
  <c r="O6" i="46"/>
  <c r="N6" i="46"/>
  <c r="I6" i="46"/>
  <c r="P5" i="46"/>
  <c r="J5" i="46" s="1"/>
  <c r="L5" i="46" s="1"/>
  <c r="O5" i="46"/>
  <c r="N5" i="46"/>
  <c r="Q5" i="46" s="1"/>
  <c r="I5" i="46"/>
  <c r="Q4" i="46"/>
  <c r="O4" i="46"/>
  <c r="N4" i="46"/>
  <c r="I4" i="46"/>
  <c r="P4" i="46" s="1"/>
  <c r="J4" i="46" s="1"/>
  <c r="L4" i="46" s="1"/>
  <c r="I11" i="27"/>
  <c r="P11" i="27" s="1"/>
  <c r="J11" i="27" s="1"/>
  <c r="L11" i="27" s="1"/>
  <c r="N11" i="27"/>
  <c r="Q11" i="27" s="1"/>
  <c r="O11" i="27"/>
  <c r="I8" i="27"/>
  <c r="N8" i="27"/>
  <c r="O8" i="27"/>
  <c r="P8" i="27"/>
  <c r="J8" i="27" s="1"/>
  <c r="L8" i="27" s="1"/>
  <c r="Q8" i="27"/>
  <c r="I9" i="27"/>
  <c r="N9" i="27"/>
  <c r="Q9" i="27" s="1"/>
  <c r="O9" i="27"/>
  <c r="P9" i="27"/>
  <c r="J9" i="27" s="1"/>
  <c r="L9" i="27" s="1"/>
  <c r="I10" i="27"/>
  <c r="P10" i="27" s="1"/>
  <c r="J10" i="27" s="1"/>
  <c r="L10" i="27" s="1"/>
  <c r="N10" i="27"/>
  <c r="Q10" i="27" s="1"/>
  <c r="O10" i="27"/>
  <c r="J10" i="22"/>
  <c r="J9" i="22"/>
  <c r="J8" i="22"/>
  <c r="J7" i="22"/>
  <c r="J6" i="22"/>
  <c r="J5" i="22"/>
  <c r="J4" i="22"/>
  <c r="I9" i="22"/>
  <c r="I10" i="22"/>
  <c r="I8" i="22"/>
  <c r="I7" i="22"/>
  <c r="I6" i="22"/>
  <c r="I5" i="22"/>
  <c r="I4" i="22"/>
  <c r="I16" i="23"/>
  <c r="I17" i="23"/>
  <c r="I18" i="23"/>
  <c r="P18" i="23" s="1"/>
  <c r="J18" i="23" s="1"/>
  <c r="L18" i="23" s="1"/>
  <c r="I19" i="23"/>
  <c r="I20" i="23"/>
  <c r="I21" i="23"/>
  <c r="I9" i="23"/>
  <c r="I10" i="23"/>
  <c r="I11" i="23"/>
  <c r="I12" i="23"/>
  <c r="I13" i="23"/>
  <c r="I14" i="23"/>
  <c r="I15" i="23"/>
  <c r="I8" i="23"/>
  <c r="I7" i="23"/>
  <c r="I6" i="23"/>
  <c r="I5" i="23"/>
  <c r="I4" i="23"/>
  <c r="I11" i="24"/>
  <c r="I12" i="24"/>
  <c r="I13" i="24"/>
  <c r="I10" i="24"/>
  <c r="I9" i="24"/>
  <c r="I8" i="24"/>
  <c r="I7" i="24"/>
  <c r="I6" i="24"/>
  <c r="I5" i="24"/>
  <c r="I4" i="24"/>
  <c r="I9" i="25"/>
  <c r="I10" i="25"/>
  <c r="I8" i="25"/>
  <c r="I7" i="25"/>
  <c r="I6" i="25"/>
  <c r="I5" i="25"/>
  <c r="I4" i="25"/>
  <c r="I8" i="26"/>
  <c r="I7" i="26"/>
  <c r="I6" i="26"/>
  <c r="I5" i="26"/>
  <c r="I4" i="26"/>
  <c r="I7" i="27"/>
  <c r="I6" i="27"/>
  <c r="I5" i="27"/>
  <c r="I4" i="27"/>
  <c r="N8" i="26"/>
  <c r="P8" i="26" s="1"/>
  <c r="J8" i="26" s="1"/>
  <c r="L8" i="26" s="1"/>
  <c r="O8" i="26"/>
  <c r="N8" i="25"/>
  <c r="P8" i="25" s="1"/>
  <c r="J8" i="25" s="1"/>
  <c r="L8" i="25" s="1"/>
  <c r="O8" i="25"/>
  <c r="N9" i="25"/>
  <c r="P9" i="25" s="1"/>
  <c r="J9" i="25" s="1"/>
  <c r="L9" i="25" s="1"/>
  <c r="O9" i="25"/>
  <c r="N10" i="25"/>
  <c r="O10" i="25"/>
  <c r="N4" i="24"/>
  <c r="Q4" i="24" s="1"/>
  <c r="O4" i="24"/>
  <c r="P4" i="24" s="1"/>
  <c r="J4" i="24" s="1"/>
  <c r="L4" i="24" s="1"/>
  <c r="N5" i="24"/>
  <c r="Q5" i="24" s="1"/>
  <c r="O5" i="24"/>
  <c r="P5" i="24" s="1"/>
  <c r="J5" i="24" s="1"/>
  <c r="L5" i="24" s="1"/>
  <c r="N6" i="24"/>
  <c r="Q6" i="24" s="1"/>
  <c r="O6" i="24"/>
  <c r="P6" i="24" s="1"/>
  <c r="J6" i="24" s="1"/>
  <c r="L6" i="24" s="1"/>
  <c r="N7" i="24"/>
  <c r="Q7" i="24" s="1"/>
  <c r="O7" i="24"/>
  <c r="P7" i="24" s="1"/>
  <c r="J7" i="24" s="1"/>
  <c r="L7" i="24" s="1"/>
  <c r="N8" i="24"/>
  <c r="Q8" i="24" s="1"/>
  <c r="O8" i="24"/>
  <c r="P8" i="24" s="1"/>
  <c r="J8" i="24" s="1"/>
  <c r="L8" i="24" s="1"/>
  <c r="N9" i="24"/>
  <c r="Q9" i="24" s="1"/>
  <c r="O9" i="24"/>
  <c r="P9" i="24" s="1"/>
  <c r="J9" i="24" s="1"/>
  <c r="L9" i="24" s="1"/>
  <c r="N10" i="24"/>
  <c r="Q10" i="24" s="1"/>
  <c r="O10" i="24"/>
  <c r="P10" i="24" s="1"/>
  <c r="J10" i="24" s="1"/>
  <c r="L10" i="24" s="1"/>
  <c r="N11" i="24"/>
  <c r="Q11" i="24" s="1"/>
  <c r="O11" i="24"/>
  <c r="N12" i="24"/>
  <c r="Q12" i="24" s="1"/>
  <c r="O12" i="24"/>
  <c r="P12" i="24" s="1"/>
  <c r="J12" i="24" s="1"/>
  <c r="L12" i="24" s="1"/>
  <c r="N13" i="24"/>
  <c r="Q13" i="24" s="1"/>
  <c r="O13" i="24"/>
  <c r="N19" i="23"/>
  <c r="Q19" i="23" s="1"/>
  <c r="O19" i="23"/>
  <c r="N20" i="23"/>
  <c r="Q20" i="23" s="1"/>
  <c r="O20" i="23"/>
  <c r="P20" i="23"/>
  <c r="J20" i="23" s="1"/>
  <c r="L20" i="23" s="1"/>
  <c r="N21" i="23"/>
  <c r="O21" i="23"/>
  <c r="P21" i="23" s="1"/>
  <c r="J21" i="23" s="1"/>
  <c r="L21" i="23" s="1"/>
  <c r="N8" i="23"/>
  <c r="O8" i="23"/>
  <c r="Q8" i="23" s="1"/>
  <c r="N9" i="23"/>
  <c r="P9" i="23" s="1"/>
  <c r="J9" i="23" s="1"/>
  <c r="L9" i="23" s="1"/>
  <c r="O9" i="23"/>
  <c r="Q9" i="23" s="1"/>
  <c r="N10" i="23"/>
  <c r="O10" i="23"/>
  <c r="P10" i="23" s="1"/>
  <c r="J10" i="23" s="1"/>
  <c r="L10" i="23" s="1"/>
  <c r="N11" i="23"/>
  <c r="Q11" i="23" s="1"/>
  <c r="O11" i="23"/>
  <c r="N12" i="23"/>
  <c r="Q12" i="23" s="1"/>
  <c r="O12" i="23"/>
  <c r="N13" i="23"/>
  <c r="P13" i="23" s="1"/>
  <c r="J13" i="23" s="1"/>
  <c r="L13" i="23" s="1"/>
  <c r="O13" i="23"/>
  <c r="N14" i="23"/>
  <c r="Q14" i="23" s="1"/>
  <c r="O14" i="23"/>
  <c r="N15" i="23"/>
  <c r="O15" i="23"/>
  <c r="N16" i="23"/>
  <c r="O16" i="23"/>
  <c r="P16" i="23" s="1"/>
  <c r="J16" i="23" s="1"/>
  <c r="L16" i="23" s="1"/>
  <c r="Q16" i="23"/>
  <c r="N17" i="23"/>
  <c r="O17" i="23"/>
  <c r="Q17" i="23" s="1"/>
  <c r="N18" i="23"/>
  <c r="O18" i="23"/>
  <c r="N8" i="22"/>
  <c r="O8" i="22"/>
  <c r="N9" i="22"/>
  <c r="O9" i="22"/>
  <c r="N10" i="22"/>
  <c r="O10" i="22"/>
  <c r="P13" i="46" l="1"/>
  <c r="J13" i="46" s="1"/>
  <c r="L13" i="46" s="1"/>
  <c r="R13" i="46" s="1"/>
  <c r="Q14" i="46"/>
  <c r="P16" i="46"/>
  <c r="J16" i="46" s="1"/>
  <c r="L16" i="46" s="1"/>
  <c r="Q9" i="46"/>
  <c r="P12" i="46"/>
  <c r="J12" i="46" s="1"/>
  <c r="L12" i="46" s="1"/>
  <c r="M12" i="46" s="1"/>
  <c r="P15" i="46"/>
  <c r="J15" i="46" s="1"/>
  <c r="L15" i="46" s="1"/>
  <c r="R15" i="46" s="1"/>
  <c r="Q16" i="46"/>
  <c r="Q21" i="46"/>
  <c r="Q10" i="46"/>
  <c r="P9" i="46"/>
  <c r="J9" i="46" s="1"/>
  <c r="L9" i="46" s="1"/>
  <c r="M9" i="46" s="1"/>
  <c r="P11" i="46"/>
  <c r="J11" i="46" s="1"/>
  <c r="L11" i="46" s="1"/>
  <c r="P21" i="46"/>
  <c r="J21" i="46" s="1"/>
  <c r="L21" i="46" s="1"/>
  <c r="M21" i="46" s="1"/>
  <c r="Q6" i="46"/>
  <c r="P8" i="46"/>
  <c r="J8" i="46" s="1"/>
  <c r="L8" i="46" s="1"/>
  <c r="R8" i="46" s="1"/>
  <c r="Q11" i="46"/>
  <c r="Q18" i="46"/>
  <c r="P20" i="46"/>
  <c r="J20" i="46" s="1"/>
  <c r="L20" i="46" s="1"/>
  <c r="R20" i="46" s="1"/>
  <c r="R8" i="33"/>
  <c r="R5" i="46"/>
  <c r="M5" i="46"/>
  <c r="R16" i="46"/>
  <c r="R19" i="46"/>
  <c r="R17" i="46"/>
  <c r="R7" i="46"/>
  <c r="R4" i="46"/>
  <c r="R12" i="46"/>
  <c r="R9" i="46"/>
  <c r="R11" i="46"/>
  <c r="M11" i="46"/>
  <c r="R21" i="46"/>
  <c r="P6" i="46"/>
  <c r="J6" i="46" s="1"/>
  <c r="L6" i="46" s="1"/>
  <c r="M19" i="46" s="1"/>
  <c r="P10" i="46"/>
  <c r="J10" i="46" s="1"/>
  <c r="L10" i="46" s="1"/>
  <c r="P14" i="46"/>
  <c r="J14" i="46" s="1"/>
  <c r="L14" i="46" s="1"/>
  <c r="P18" i="46"/>
  <c r="J18" i="46" s="1"/>
  <c r="L18" i="46" s="1"/>
  <c r="R11" i="27"/>
  <c r="M11" i="27"/>
  <c r="M10" i="27"/>
  <c r="R10" i="27"/>
  <c r="R8" i="27"/>
  <c r="M8" i="27"/>
  <c r="M9" i="27"/>
  <c r="R9" i="27"/>
  <c r="P15" i="23"/>
  <c r="J15" i="23" s="1"/>
  <c r="L15" i="23" s="1"/>
  <c r="P8" i="23"/>
  <c r="J8" i="23" s="1"/>
  <c r="L8" i="23" s="1"/>
  <c r="P13" i="24"/>
  <c r="J13" i="24" s="1"/>
  <c r="L13" i="24" s="1"/>
  <c r="P11" i="24"/>
  <c r="J11" i="24" s="1"/>
  <c r="L11" i="24" s="1"/>
  <c r="P10" i="25"/>
  <c r="J10" i="25" s="1"/>
  <c r="L10" i="25" s="1"/>
  <c r="R10" i="25" s="1"/>
  <c r="Q8" i="26"/>
  <c r="R8" i="26" s="1"/>
  <c r="R9" i="25"/>
  <c r="Q10" i="25"/>
  <c r="Q9" i="25"/>
  <c r="Q8" i="25"/>
  <c r="R8" i="25" s="1"/>
  <c r="M12" i="24"/>
  <c r="R12" i="24"/>
  <c r="M10" i="24"/>
  <c r="R10" i="24"/>
  <c r="M8" i="24"/>
  <c r="R8" i="24"/>
  <c r="M4" i="24"/>
  <c r="R4" i="24"/>
  <c r="M13" i="24"/>
  <c r="R13" i="24"/>
  <c r="M11" i="24"/>
  <c r="R11" i="24"/>
  <c r="M9" i="24"/>
  <c r="R9" i="24"/>
  <c r="M7" i="24"/>
  <c r="R7" i="24"/>
  <c r="M5" i="24"/>
  <c r="R5" i="24"/>
  <c r="M6" i="24"/>
  <c r="R6" i="24"/>
  <c r="P12" i="23"/>
  <c r="J12" i="23" s="1"/>
  <c r="L12" i="23" s="1"/>
  <c r="Q18" i="23"/>
  <c r="Q13" i="23"/>
  <c r="P11" i="23"/>
  <c r="J11" i="23" s="1"/>
  <c r="L11" i="23" s="1"/>
  <c r="P17" i="23"/>
  <c r="J17" i="23" s="1"/>
  <c r="L17" i="23" s="1"/>
  <c r="Q15" i="23"/>
  <c r="R15" i="23" s="1"/>
  <c r="P14" i="23"/>
  <c r="J14" i="23" s="1"/>
  <c r="L14" i="23" s="1"/>
  <c r="R14" i="23" s="1"/>
  <c r="Q10" i="23"/>
  <c r="P19" i="23"/>
  <c r="J19" i="23" s="1"/>
  <c r="L19" i="23" s="1"/>
  <c r="R19" i="23" s="1"/>
  <c r="R20" i="23"/>
  <c r="R21" i="23"/>
  <c r="Q21" i="23"/>
  <c r="R18" i="23"/>
  <c r="R13" i="23"/>
  <c r="R8" i="23"/>
  <c r="R17" i="23"/>
  <c r="R12" i="23"/>
  <c r="R16" i="23"/>
  <c r="R10" i="23"/>
  <c r="R11" i="23"/>
  <c r="R9" i="23"/>
  <c r="Q9" i="22"/>
  <c r="Q10" i="22"/>
  <c r="P9" i="22"/>
  <c r="L9" i="22" s="1"/>
  <c r="P10" i="22"/>
  <c r="L10" i="22" s="1"/>
  <c r="P8" i="22"/>
  <c r="L8" i="22" s="1"/>
  <c r="Q8" i="22"/>
  <c r="O6" i="35"/>
  <c r="N6" i="35"/>
  <c r="I6" i="35"/>
  <c r="O5" i="35"/>
  <c r="N5" i="35"/>
  <c r="I5" i="35"/>
  <c r="O4" i="35"/>
  <c r="N4" i="35"/>
  <c r="Q4" i="35" s="1"/>
  <c r="I4" i="35"/>
  <c r="O7" i="34"/>
  <c r="N7" i="34"/>
  <c r="I7" i="34"/>
  <c r="O6" i="34"/>
  <c r="N6" i="34"/>
  <c r="I6" i="34"/>
  <c r="O5" i="34"/>
  <c r="N5" i="34"/>
  <c r="I5" i="34"/>
  <c r="O4" i="34"/>
  <c r="N4" i="34"/>
  <c r="I4" i="34"/>
  <c r="O7" i="33"/>
  <c r="N7" i="33"/>
  <c r="Q7" i="33" s="1"/>
  <c r="I7" i="33"/>
  <c r="O6" i="33"/>
  <c r="N6" i="33"/>
  <c r="I6" i="33"/>
  <c r="O5" i="33"/>
  <c r="N5" i="33"/>
  <c r="I5" i="33"/>
  <c r="O4" i="33"/>
  <c r="N4" i="33"/>
  <c r="I4" i="33"/>
  <c r="O7" i="32"/>
  <c r="N7" i="32"/>
  <c r="I7" i="32"/>
  <c r="O6" i="32"/>
  <c r="N6" i="32"/>
  <c r="I6" i="32"/>
  <c r="O5" i="32"/>
  <c r="N5" i="32"/>
  <c r="I5" i="32"/>
  <c r="O4" i="32"/>
  <c r="N4" i="32"/>
  <c r="I4" i="32"/>
  <c r="O6" i="31"/>
  <c r="N6" i="31"/>
  <c r="I6" i="31"/>
  <c r="O5" i="31"/>
  <c r="N5" i="31"/>
  <c r="I5" i="31"/>
  <c r="O4" i="31"/>
  <c r="N4" i="31"/>
  <c r="I4" i="31"/>
  <c r="O7" i="30"/>
  <c r="N7" i="30"/>
  <c r="I7" i="30"/>
  <c r="O6" i="30"/>
  <c r="N6" i="30"/>
  <c r="I6" i="30"/>
  <c r="O5" i="30"/>
  <c r="N5" i="30"/>
  <c r="I5" i="30"/>
  <c r="O4" i="30"/>
  <c r="N4" i="30"/>
  <c r="I4" i="30"/>
  <c r="O7" i="28"/>
  <c r="N7" i="28"/>
  <c r="Q7" i="28" s="1"/>
  <c r="I7" i="28"/>
  <c r="P7" i="28" s="1"/>
  <c r="J7" i="28" s="1"/>
  <c r="L7" i="28" s="1"/>
  <c r="O6" i="28"/>
  <c r="N6" i="28"/>
  <c r="Q6" i="28" s="1"/>
  <c r="I6" i="28"/>
  <c r="O5" i="28"/>
  <c r="N5" i="28"/>
  <c r="I5" i="28"/>
  <c r="O4" i="28"/>
  <c r="Q4" i="28" s="1"/>
  <c r="N4" i="28"/>
  <c r="I4" i="28"/>
  <c r="O7" i="27"/>
  <c r="N7" i="27"/>
  <c r="O6" i="27"/>
  <c r="N6" i="27"/>
  <c r="P6" i="27" s="1"/>
  <c r="J6" i="27" s="1"/>
  <c r="L6" i="27" s="1"/>
  <c r="O5" i="27"/>
  <c r="N5" i="27"/>
  <c r="P5" i="27" s="1"/>
  <c r="J5" i="27" s="1"/>
  <c r="L5" i="27" s="1"/>
  <c r="O4" i="27"/>
  <c r="N4" i="27"/>
  <c r="P4" i="27"/>
  <c r="J4" i="27" s="1"/>
  <c r="L4" i="27" s="1"/>
  <c r="O7" i="26"/>
  <c r="N7" i="26"/>
  <c r="Q7" i="26" s="1"/>
  <c r="O6" i="26"/>
  <c r="N6" i="26"/>
  <c r="O5" i="26"/>
  <c r="N5" i="26"/>
  <c r="O4" i="26"/>
  <c r="N4" i="26"/>
  <c r="O7" i="25"/>
  <c r="N7" i="25"/>
  <c r="Q7" i="25" s="1"/>
  <c r="P6" i="25"/>
  <c r="J6" i="25" s="1"/>
  <c r="L6" i="25" s="1"/>
  <c r="O6" i="25"/>
  <c r="N6" i="25"/>
  <c r="Q6" i="25" s="1"/>
  <c r="Q5" i="25"/>
  <c r="O5" i="25"/>
  <c r="N5" i="25"/>
  <c r="P5" i="25" s="1"/>
  <c r="J5" i="25" s="1"/>
  <c r="L5" i="25" s="1"/>
  <c r="O4" i="25"/>
  <c r="N4" i="25"/>
  <c r="Q4" i="25" s="1"/>
  <c r="M15" i="46" l="1"/>
  <c r="M13" i="46"/>
  <c r="M8" i="46"/>
  <c r="M17" i="46"/>
  <c r="M20" i="46"/>
  <c r="M7" i="46"/>
  <c r="P5" i="35"/>
  <c r="J5" i="35" s="1"/>
  <c r="L5" i="35" s="1"/>
  <c r="Q6" i="35"/>
  <c r="P6" i="35"/>
  <c r="J6" i="35" s="1"/>
  <c r="L6" i="35" s="1"/>
  <c r="P4" i="35"/>
  <c r="J4" i="35" s="1"/>
  <c r="L4" i="35" s="1"/>
  <c r="R4" i="35" s="1"/>
  <c r="P6" i="34"/>
  <c r="J6" i="34" s="1"/>
  <c r="L6" i="34" s="1"/>
  <c r="Q6" i="34"/>
  <c r="Q7" i="34"/>
  <c r="P4" i="34"/>
  <c r="J4" i="34" s="1"/>
  <c r="L4" i="34" s="1"/>
  <c r="M4" i="34" s="1"/>
  <c r="Q4" i="34"/>
  <c r="P5" i="34"/>
  <c r="J5" i="34" s="1"/>
  <c r="L5" i="34" s="1"/>
  <c r="P7" i="34"/>
  <c r="J7" i="34" s="1"/>
  <c r="L7" i="34" s="1"/>
  <c r="R7" i="34" s="1"/>
  <c r="P7" i="33"/>
  <c r="J7" i="33" s="1"/>
  <c r="L7" i="33" s="1"/>
  <c r="P4" i="33"/>
  <c r="J4" i="33" s="1"/>
  <c r="L4" i="33" s="1"/>
  <c r="Q5" i="33"/>
  <c r="Q4" i="33"/>
  <c r="R4" i="33" s="1"/>
  <c r="P5" i="33"/>
  <c r="J5" i="33" s="1"/>
  <c r="L5" i="33" s="1"/>
  <c r="Q6" i="33"/>
  <c r="P6" i="33"/>
  <c r="J6" i="33" s="1"/>
  <c r="L6" i="33" s="1"/>
  <c r="P4" i="32"/>
  <c r="J4" i="32" s="1"/>
  <c r="L4" i="32" s="1"/>
  <c r="P7" i="32"/>
  <c r="J7" i="32" s="1"/>
  <c r="L7" i="32" s="1"/>
  <c r="Q4" i="32"/>
  <c r="R4" i="32" s="1"/>
  <c r="P6" i="32"/>
  <c r="J6" i="32" s="1"/>
  <c r="L6" i="32" s="1"/>
  <c r="R6" i="32" s="1"/>
  <c r="Q7" i="32"/>
  <c r="Q6" i="32"/>
  <c r="P5" i="32"/>
  <c r="J5" i="32" s="1"/>
  <c r="L5" i="32" s="1"/>
  <c r="Q5" i="32"/>
  <c r="P4" i="31"/>
  <c r="J4" i="31" s="1"/>
  <c r="L4" i="31" s="1"/>
  <c r="Q5" i="31"/>
  <c r="Q4" i="31"/>
  <c r="P6" i="31"/>
  <c r="J6" i="31" s="1"/>
  <c r="L6" i="31" s="1"/>
  <c r="P5" i="31"/>
  <c r="J5" i="31" s="1"/>
  <c r="L5" i="31" s="1"/>
  <c r="Q6" i="31"/>
  <c r="Q5" i="30"/>
  <c r="P7" i="30"/>
  <c r="J7" i="30" s="1"/>
  <c r="L7" i="30" s="1"/>
  <c r="R7" i="30" s="1"/>
  <c r="Q7" i="30"/>
  <c r="Q4" i="30"/>
  <c r="P6" i="30"/>
  <c r="J6" i="30" s="1"/>
  <c r="L6" i="30" s="1"/>
  <c r="P5" i="30"/>
  <c r="J5" i="30" s="1"/>
  <c r="L5" i="30" s="1"/>
  <c r="R5" i="30" s="1"/>
  <c r="Q6" i="30"/>
  <c r="P6" i="28"/>
  <c r="J6" i="28" s="1"/>
  <c r="L6" i="28" s="1"/>
  <c r="P5" i="28"/>
  <c r="J5" i="28" s="1"/>
  <c r="L5" i="28" s="1"/>
  <c r="Q5" i="28"/>
  <c r="M14" i="46"/>
  <c r="R14" i="46"/>
  <c r="M10" i="46"/>
  <c r="R10" i="46"/>
  <c r="M18" i="46"/>
  <c r="R18" i="46"/>
  <c r="M6" i="46"/>
  <c r="R6" i="46"/>
  <c r="M4" i="46"/>
  <c r="M16" i="46"/>
  <c r="Q4" i="27"/>
  <c r="Q5" i="27"/>
  <c r="Q6" i="27"/>
  <c r="P7" i="27"/>
  <c r="J7" i="27" s="1"/>
  <c r="L7" i="27" s="1"/>
  <c r="M5" i="27" s="1"/>
  <c r="Q7" i="27"/>
  <c r="Q4" i="26"/>
  <c r="Q5" i="26"/>
  <c r="P7" i="26"/>
  <c r="J7" i="26" s="1"/>
  <c r="L7" i="26" s="1"/>
  <c r="R7" i="26" s="1"/>
  <c r="P5" i="26"/>
  <c r="J5" i="26" s="1"/>
  <c r="L5" i="26" s="1"/>
  <c r="R5" i="26" s="1"/>
  <c r="P6" i="26"/>
  <c r="J6" i="26" s="1"/>
  <c r="L6" i="26" s="1"/>
  <c r="P4" i="26"/>
  <c r="J4" i="26" s="1"/>
  <c r="L4" i="26" s="1"/>
  <c r="Q6" i="26"/>
  <c r="P7" i="25"/>
  <c r="J7" i="25" s="1"/>
  <c r="L7" i="25" s="1"/>
  <c r="P4" i="25"/>
  <c r="J4" i="25" s="1"/>
  <c r="L4" i="25" s="1"/>
  <c r="R9" i="22"/>
  <c r="R10" i="22"/>
  <c r="R8" i="22"/>
  <c r="R6" i="34"/>
  <c r="Q5" i="34"/>
  <c r="Q5" i="35"/>
  <c r="R6" i="28"/>
  <c r="R5" i="28"/>
  <c r="R7" i="33"/>
  <c r="R7" i="28"/>
  <c r="P4" i="28"/>
  <c r="J4" i="28" s="1"/>
  <c r="L4" i="28" s="1"/>
  <c r="P4" i="30"/>
  <c r="J4" i="30" s="1"/>
  <c r="L4" i="30" s="1"/>
  <c r="R4" i="25"/>
  <c r="R6" i="25"/>
  <c r="M6" i="25"/>
  <c r="R5" i="27"/>
  <c r="R4" i="27"/>
  <c r="R5" i="25"/>
  <c r="M5" i="25"/>
  <c r="R7" i="25"/>
  <c r="M7" i="25"/>
  <c r="R6" i="27"/>
  <c r="O7" i="23"/>
  <c r="N7" i="23"/>
  <c r="Q7" i="23" s="1"/>
  <c r="P7" i="23"/>
  <c r="J7" i="23" s="1"/>
  <c r="L7" i="23" s="1"/>
  <c r="O6" i="23"/>
  <c r="N6" i="23"/>
  <c r="Q6" i="23" s="1"/>
  <c r="P6" i="23"/>
  <c r="J6" i="23" s="1"/>
  <c r="L6" i="23" s="1"/>
  <c r="O5" i="23"/>
  <c r="Q5" i="23" s="1"/>
  <c r="N5" i="23"/>
  <c r="O4" i="23"/>
  <c r="Q4" i="23" s="1"/>
  <c r="N4" i="23"/>
  <c r="M4" i="35" l="1"/>
  <c r="M6" i="35"/>
  <c r="R6" i="35"/>
  <c r="R5" i="35"/>
  <c r="M5" i="35"/>
  <c r="M5" i="34"/>
  <c r="M6" i="34"/>
  <c r="R4" i="34"/>
  <c r="R5" i="34"/>
  <c r="M7" i="34"/>
  <c r="M8" i="34"/>
  <c r="R5" i="33"/>
  <c r="M7" i="33"/>
  <c r="M8" i="33"/>
  <c r="M4" i="33"/>
  <c r="M5" i="33"/>
  <c r="M6" i="33"/>
  <c r="R6" i="33"/>
  <c r="R7" i="32"/>
  <c r="M6" i="32"/>
  <c r="M7" i="32"/>
  <c r="M5" i="32"/>
  <c r="M4" i="32"/>
  <c r="R5" i="32"/>
  <c r="M5" i="31"/>
  <c r="M4" i="31"/>
  <c r="R4" i="31"/>
  <c r="R6" i="31"/>
  <c r="R5" i="31"/>
  <c r="M6" i="31"/>
  <c r="R6" i="30"/>
  <c r="M7" i="30"/>
  <c r="M6" i="30"/>
  <c r="M7" i="28"/>
  <c r="M9" i="28"/>
  <c r="M12" i="28"/>
  <c r="M13" i="28"/>
  <c r="M10" i="28"/>
  <c r="M8" i="28"/>
  <c r="M11" i="28"/>
  <c r="M14" i="28"/>
  <c r="M10" i="25"/>
  <c r="M9" i="25"/>
  <c r="M8" i="25"/>
  <c r="M4" i="25"/>
  <c r="M8" i="26"/>
  <c r="M4" i="27"/>
  <c r="M6" i="27"/>
  <c r="M7" i="27"/>
  <c r="R7" i="27"/>
  <c r="R6" i="26"/>
  <c r="M5" i="26"/>
  <c r="M6" i="26"/>
  <c r="R4" i="26"/>
  <c r="M4" i="26"/>
  <c r="M7" i="26"/>
  <c r="P4" i="23"/>
  <c r="J4" i="23" s="1"/>
  <c r="L4" i="23" s="1"/>
  <c r="R4" i="23" s="1"/>
  <c r="M5" i="28"/>
  <c r="M6" i="28"/>
  <c r="R4" i="30"/>
  <c r="M4" i="30"/>
  <c r="M5" i="30"/>
  <c r="R4" i="28"/>
  <c r="M4" i="28"/>
  <c r="R6" i="23"/>
  <c r="R7" i="23"/>
  <c r="P5" i="23"/>
  <c r="J5" i="23" s="1"/>
  <c r="L5" i="23" s="1"/>
  <c r="O7" i="22"/>
  <c r="N7" i="22"/>
  <c r="O6" i="22"/>
  <c r="N6" i="22"/>
  <c r="O5" i="22"/>
  <c r="N5" i="22"/>
  <c r="O4" i="22"/>
  <c r="N4" i="22"/>
  <c r="M18" i="23" l="1"/>
  <c r="M21" i="23"/>
  <c r="M16" i="23"/>
  <c r="M15" i="23"/>
  <c r="M20" i="23"/>
  <c r="M8" i="23"/>
  <c r="M10" i="23"/>
  <c r="M11" i="23"/>
  <c r="M13" i="23"/>
  <c r="M17" i="23"/>
  <c r="M14" i="23"/>
  <c r="M9" i="23"/>
  <c r="M12" i="23"/>
  <c r="M19" i="23"/>
  <c r="Q5" i="22"/>
  <c r="R5" i="23"/>
  <c r="M5" i="23"/>
  <c r="M6" i="23"/>
  <c r="M4" i="23"/>
  <c r="M7" i="23"/>
  <c r="P7" i="22"/>
  <c r="L7" i="22" s="1"/>
  <c r="Q7" i="22"/>
  <c r="P6" i="22"/>
  <c r="L6" i="22" s="1"/>
  <c r="Q6" i="22"/>
  <c r="P5" i="22"/>
  <c r="L5" i="22" s="1"/>
  <c r="Q4" i="22"/>
  <c r="P4" i="22"/>
  <c r="L4" i="22" s="1"/>
  <c r="R5" i="22" l="1"/>
  <c r="R6" i="22"/>
  <c r="R7" i="22"/>
  <c r="R4" i="22"/>
  <c r="M7" i="22"/>
  <c r="M8" i="22"/>
  <c r="M9" i="22"/>
  <c r="M10" i="22"/>
  <c r="M6" i="22"/>
  <c r="M5" i="22"/>
  <c r="M4" i="22"/>
</calcChain>
</file>

<file path=xl/sharedStrings.xml><?xml version="1.0" encoding="utf-8"?>
<sst xmlns="http://schemas.openxmlformats.org/spreadsheetml/2006/main" count="590" uniqueCount="219">
  <si>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</si>
  <si>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</si>
  <si>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</si>
  <si>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</si>
  <si>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</si>
  <si>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</si>
  <si>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</si>
  <si>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</si>
  <si>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</si>
  <si>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</si>
  <si>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</si>
  <si>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</si>
  <si>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</si>
  <si>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</si>
  <si>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</si>
  <si>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</si>
  <si>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</si>
  <si>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</si>
  <si>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</si>
  <si>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</si>
  <si>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</si>
  <si>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</si>
  <si>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備註: 合計7位選手參賽,取4名。</t>
    <phoneticPr fontId="1" type="noConversion"/>
  </si>
  <si>
    <t>邱沛甄</t>
  </si>
  <si>
    <t>公誠國小</t>
  </si>
  <si>
    <t>公誠國小</t>
    <phoneticPr fontId="1" type="noConversion"/>
  </si>
  <si>
    <t>蔡甄恬</t>
  </si>
  <si>
    <t>曾筠珊</t>
  </si>
  <si>
    <t>張書庭</t>
  </si>
  <si>
    <t>大美國小</t>
  </si>
  <si>
    <t>大美國小</t>
    <phoneticPr fontId="1" type="noConversion"/>
  </si>
  <si>
    <t>陳宥晨</t>
  </si>
  <si>
    <t>建華國小</t>
  </si>
  <si>
    <t>建華國小</t>
    <phoneticPr fontId="1" type="noConversion"/>
  </si>
  <si>
    <t>吳妍蓁</t>
    <phoneticPr fontId="1" type="noConversion"/>
  </si>
  <si>
    <t>黃雅涵</t>
  </si>
  <si>
    <t>雲林縣107年秋季縣長盃國術錦標賽【國小高年級女子組 指定拳術 少林連環拳】比賽名單 乙27場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</si>
  <si>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</si>
  <si>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</si>
  <si>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曾暐恩</t>
  </si>
  <si>
    <t>雲林國小</t>
  </si>
  <si>
    <t>袁梓晏</t>
  </si>
  <si>
    <t>吳庭瑄</t>
  </si>
  <si>
    <t>桂林國小</t>
  </si>
  <si>
    <t>桂林國小</t>
    <phoneticPr fontId="1" type="noConversion"/>
  </si>
  <si>
    <t>彭鏝芩</t>
  </si>
  <si>
    <t>公誠國小</t>
    <phoneticPr fontId="1" type="noConversion"/>
  </si>
  <si>
    <t>蘇雅文</t>
  </si>
  <si>
    <t>王芊驊</t>
  </si>
  <si>
    <t>陳秀梅</t>
  </si>
  <si>
    <t>三崙國小</t>
  </si>
  <si>
    <t>三崙國小</t>
    <phoneticPr fontId="1" type="noConversion"/>
  </si>
  <si>
    <t>吳宛蓉</t>
  </si>
  <si>
    <t>留宇彤</t>
  </si>
  <si>
    <t>明倫國小</t>
  </si>
  <si>
    <t>曾瀠瑢</t>
  </si>
  <si>
    <t>張庭語</t>
  </si>
  <si>
    <t>廖宜姍</t>
  </si>
  <si>
    <t>李沂芠</t>
  </si>
  <si>
    <t>立仁國小</t>
  </si>
  <si>
    <t>張鈞甯</t>
  </si>
  <si>
    <t>鎮南國小</t>
  </si>
  <si>
    <t>鐘郁茹</t>
  </si>
  <si>
    <t>賴昱伶</t>
  </si>
  <si>
    <t>陳宣蓁</t>
  </si>
  <si>
    <t>吳紋君</t>
  </si>
  <si>
    <t>雲林縣107年秋季縣長盃國術錦標賽【國小高年級女子組 指定拳術 金羅漢少林連環拳】比賽名單 乙28場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</si>
  <si>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</si>
  <si>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合計18位選手參賽,取8名。</t>
    <phoneticPr fontId="1" type="noConversion"/>
  </si>
  <si>
    <t>備註: 合計10位選手參賽,取5名。</t>
    <phoneticPr fontId="1" type="noConversion"/>
  </si>
  <si>
    <t>簡玎恩</t>
  </si>
  <si>
    <t>林芯瑜</t>
  </si>
  <si>
    <t>黃采喬</t>
  </si>
  <si>
    <t>公誠國小</t>
    <phoneticPr fontId="1" type="noConversion"/>
  </si>
  <si>
    <t>黃翊涵</t>
  </si>
  <si>
    <t>李姿儀</t>
  </si>
  <si>
    <t>吳宛螢</t>
  </si>
  <si>
    <t>三崙國小</t>
    <phoneticPr fontId="1" type="noConversion"/>
  </si>
  <si>
    <t>吳綺鳳</t>
  </si>
  <si>
    <t>陳妙淳</t>
  </si>
  <si>
    <t>明倫國小</t>
    <phoneticPr fontId="1" type="noConversion"/>
  </si>
  <si>
    <t>趙祤彤</t>
  </si>
  <si>
    <t>吳佳恩</t>
  </si>
  <si>
    <t>雲林縣107年秋季縣長盃國術錦標賽【國小低年級女子組 指定拳術 金羅漢少林連環拳】比賽名單 乙29場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</si>
  <si>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</si>
  <si>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</si>
  <si>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</si>
  <si>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備註: 合計7位選手參賽,取4名。</t>
    <phoneticPr fontId="1" type="noConversion"/>
  </si>
  <si>
    <t>周湘蓉</t>
  </si>
  <si>
    <t>陳蔓妮</t>
  </si>
  <si>
    <t>尚德國小</t>
  </si>
  <si>
    <t>林妤臻</t>
  </si>
  <si>
    <t>何宛蓁</t>
  </si>
  <si>
    <t>柯芊妤</t>
  </si>
  <si>
    <t>林佳嫻</t>
  </si>
  <si>
    <t>林家潁</t>
  </si>
  <si>
    <t>丁巧恩</t>
  </si>
  <si>
    <t>吳品臻</t>
  </si>
  <si>
    <t>湖美琪</t>
  </si>
  <si>
    <t>備註: 合計5位選手參賽,取3名。</t>
    <phoneticPr fontId="1" type="noConversion"/>
  </si>
  <si>
    <t>應得  分數</t>
  </si>
  <si>
    <t>備註: 合計8位選手參賽,取4名。</t>
    <phoneticPr fontId="1" type="noConversion"/>
  </si>
  <si>
    <t>莊勝評</t>
  </si>
  <si>
    <t>高睿鴻</t>
  </si>
  <si>
    <t>吳政賢</t>
  </si>
  <si>
    <t>吳宗樺</t>
  </si>
  <si>
    <t>高維佐</t>
  </si>
  <si>
    <t>楊惟翔</t>
  </si>
  <si>
    <t>吳岳瑜</t>
  </si>
  <si>
    <t>吳岳瑜</t>
    <phoneticPr fontId="1" type="noConversion"/>
  </si>
  <si>
    <t>雲林縣107年秋季縣長盃國術錦標賽【國小高年級男子組 指定拳術 金羅漢少林連環拳】比賽名單 乙33場</t>
    <phoneticPr fontId="1" type="noConversion"/>
  </si>
  <si>
    <t>楊祚棟</t>
  </si>
  <si>
    <t>安慶國小</t>
  </si>
  <si>
    <t>黃聖傑</t>
  </si>
  <si>
    <t>賴暐翔</t>
  </si>
  <si>
    <t>林威廷</t>
  </si>
  <si>
    <t>吳健豪</t>
  </si>
  <si>
    <t>李政晏</t>
  </si>
  <si>
    <t>楊沛肯</t>
  </si>
  <si>
    <t>符傳國</t>
  </si>
  <si>
    <t>吳煥博</t>
  </si>
  <si>
    <t>陳毅恩</t>
  </si>
  <si>
    <t>樟湖國小</t>
  </si>
  <si>
    <t>張士璿</t>
  </si>
  <si>
    <t>拯民國小</t>
  </si>
  <si>
    <t>林煜喬</t>
  </si>
  <si>
    <t>程泓凱</t>
  </si>
  <si>
    <t>林泓廷</t>
  </si>
  <si>
    <t>歐柏毅</t>
  </si>
  <si>
    <t>斗六國小</t>
  </si>
  <si>
    <t>張勝凱</t>
  </si>
  <si>
    <t>備註: 合計11位選手參賽,取6名。</t>
    <phoneticPr fontId="1" type="noConversion"/>
  </si>
  <si>
    <t>王寯祤</t>
  </si>
  <si>
    <t>鍾勝恩</t>
  </si>
  <si>
    <t>黃胤程</t>
  </si>
  <si>
    <t>林傑楷</t>
  </si>
  <si>
    <t>戴煜洋</t>
  </si>
  <si>
    <t>吳建宏</t>
  </si>
  <si>
    <t>三崙國小</t>
    <phoneticPr fontId="1" type="noConversion"/>
  </si>
  <si>
    <t>留宇成</t>
  </si>
  <si>
    <t>陳志杰</t>
  </si>
  <si>
    <t>林核銘</t>
  </si>
  <si>
    <t>郭庭佑</t>
  </si>
  <si>
    <t>吳瀚</t>
  </si>
  <si>
    <t>王錦泰</t>
  </si>
  <si>
    <t>鄭睿閎</t>
  </si>
  <si>
    <t>葉家愷</t>
  </si>
  <si>
    <t>鄭明達</t>
  </si>
  <si>
    <t>留宗瑋</t>
  </si>
  <si>
    <t>林士耘</t>
  </si>
  <si>
    <t>林諺鴻</t>
  </si>
  <si>
    <t>林煌祐</t>
  </si>
  <si>
    <t>水林國中</t>
    <phoneticPr fontId="1" type="noConversion"/>
  </si>
  <si>
    <t>黃怡婷 林燕柔</t>
    <phoneticPr fontId="1" type="noConversion"/>
  </si>
  <si>
    <t>高欣     吳姿瑩</t>
    <phoneticPr fontId="1" type="noConversion"/>
  </si>
  <si>
    <t>斗六國中</t>
    <phoneticPr fontId="1" type="noConversion"/>
  </si>
  <si>
    <t>林宸宇 林庭安</t>
    <phoneticPr fontId="1" type="noConversion"/>
  </si>
  <si>
    <t>陳銘誠 林祐恒</t>
    <phoneticPr fontId="1" type="noConversion"/>
  </si>
  <si>
    <t>褒忠國中</t>
  </si>
  <si>
    <t>廖哲藝 程皓祐</t>
    <phoneticPr fontId="1" type="noConversion"/>
  </si>
  <si>
    <t>西螺國中</t>
  </si>
  <si>
    <t>林泫宏 廖承濬</t>
    <phoneticPr fontId="1" type="noConversion"/>
  </si>
  <si>
    <t>劉碩文 林益稼</t>
    <phoneticPr fontId="1" type="noConversion"/>
  </si>
  <si>
    <t>蘇雅文 王芊驊</t>
    <phoneticPr fontId="1" type="noConversion"/>
  </si>
  <si>
    <t>蔡宜穎 徐湘瑩</t>
    <phoneticPr fontId="1" type="noConversion"/>
  </si>
  <si>
    <t>東光國小</t>
  </si>
  <si>
    <t>黃韻臻 黃心慈</t>
    <phoneticPr fontId="1" type="noConversion"/>
  </si>
  <si>
    <t>宏仁國小</t>
    <phoneticPr fontId="1" type="noConversion"/>
  </si>
  <si>
    <t>張絮涵 蔡雨彤</t>
    <phoneticPr fontId="1" type="noConversion"/>
  </si>
  <si>
    <t>陳沛鑫 廖翊婷</t>
    <phoneticPr fontId="1" type="noConversion"/>
  </si>
  <si>
    <t xml:space="preserve">崙背國小 </t>
    <phoneticPr fontId="1" type="noConversion"/>
  </si>
  <si>
    <t>備註: 合計5組選手參賽,取3名。</t>
    <phoneticPr fontId="1" type="noConversion"/>
  </si>
  <si>
    <t>備註: 合計5組選手參賽,取3名。</t>
    <phoneticPr fontId="1" type="noConversion"/>
  </si>
  <si>
    <t>鄭睿閎 吳禹震</t>
    <phoneticPr fontId="1" type="noConversion"/>
  </si>
  <si>
    <t>公誠國小</t>
    <phoneticPr fontId="1" type="noConversion"/>
  </si>
  <si>
    <t>蔡博丞 蔡政庭</t>
    <phoneticPr fontId="1" type="noConversion"/>
  </si>
  <si>
    <t>東光國小</t>
    <phoneticPr fontId="1" type="noConversion"/>
  </si>
  <si>
    <t>蘇勇智 黃政翰</t>
    <phoneticPr fontId="1" type="noConversion"/>
  </si>
  <si>
    <t>宏仁國小</t>
    <phoneticPr fontId="1" type="noConversion"/>
  </si>
  <si>
    <t>吳育年 陳威助</t>
    <phoneticPr fontId="1" type="noConversion"/>
  </si>
  <si>
    <t>吳彥奇 吳兆宸</t>
    <phoneticPr fontId="1" type="noConversion"/>
  </si>
  <si>
    <t>吳蕎安 吳宛蓉 吳政賢 吳岳瑜</t>
    <phoneticPr fontId="1" type="noConversion"/>
  </si>
  <si>
    <t>三崙國小</t>
    <phoneticPr fontId="1" type="noConversion"/>
  </si>
  <si>
    <t>邱詠傑 邱鈺軒 黃芝婷 洪赫</t>
    <phoneticPr fontId="1" type="noConversion"/>
  </si>
  <si>
    <t>桂林國小</t>
    <phoneticPr fontId="1" type="noConversion"/>
  </si>
  <si>
    <t>留宇彤 曾瀠瑢 張庭語 留宗瑋</t>
    <phoneticPr fontId="1" type="noConversion"/>
  </si>
  <si>
    <t>備註: 合計3組選手參賽,取2名。</t>
    <phoneticPr fontId="1" type="noConversion"/>
  </si>
  <si>
    <t>雲林縣107年秋季縣長盃國術錦標賽【國小高年級組 金羅漢少林連環拳團練小團體組】比賽名單 乙41場</t>
    <phoneticPr fontId="1" type="noConversion"/>
  </si>
  <si>
    <t>雲林縣107年秋季縣長盃國術錦標賽【國小高年級男子組 對練】比賽名單 乙40場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</si>
  <si>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</si>
  <si>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</si>
  <si>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</si>
  <si>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</si>
  <si>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同分判定方式說明：當競賽成績同分後(最後得分)，將五位裁判給分中最高與最低分數總加平均後，此分數最接近原本分數者勝出。若無法分出勝負，則同分者名次並列。</t>
    <phoneticPr fontId="1" type="noConversion"/>
  </si>
  <si>
    <t>總分 (扣除高低分)</t>
    <phoneticPr fontId="1" type="noConversion"/>
  </si>
  <si>
    <t>最高低分扣除值</t>
    <phoneticPr fontId="1" type="noConversion"/>
  </si>
  <si>
    <t>雲林縣107年秋季縣長盃國術錦標賽【國小高年級女子組 對練】比賽名單 乙39場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</si>
  <si>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</si>
  <si>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</si>
  <si>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備註: 合計4組選手參賽,取2名。</t>
    <phoneticPr fontId="1" type="noConversion"/>
  </si>
  <si>
    <t>雲林縣107年秋季縣長盃國術錦標賽【國中男子組 對練】比賽名單 乙38場</t>
    <phoneticPr fontId="1" type="noConversion"/>
  </si>
  <si>
    <t>雲林縣107年秋季縣長盃國術錦標賽【國中女子組 對練】比賽名單 乙37場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</si>
  <si>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</si>
  <si>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合計3組選手參賽,取2名。</t>
    <phoneticPr fontId="1" type="noConversion"/>
  </si>
  <si>
    <t>雲林縣107年秋季縣長盃國術錦標賽【國小低年級男子組 指定拳術 羅漢化技】比賽名單 乙36場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</si>
  <si>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</si>
  <si>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</si>
  <si>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</si>
  <si>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t>雲林縣107年秋季縣長盃國術錦標賽【國小低年級男子組 指定拳術 金羅漢少林連環拳】比賽名單 乙34場</t>
    <phoneticPr fontId="1" type="noConversion"/>
  </si>
  <si>
    <t>雲林縣107年秋季縣長盃國術錦標賽【國小高年級男子組 指定拳術 少林連環拳】比賽名單 乙32場</t>
    <phoneticPr fontId="1" type="noConversion"/>
  </si>
  <si>
    <t>雲林縣107年秋季縣長盃國術錦標賽【國小低年級女子組 指定拳術 羅漢化技】比賽名單 乙31場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</si>
  <si>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</si>
  <si>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</si>
  <si>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</si>
  <si>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雲林縣107年秋季縣長盃國術錦標賽【國小高年級女子組 指定拳術 羅漢化技】比賽名單 乙30場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</si>
  <si>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</si>
  <si>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</si>
  <si>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周瑋霆</t>
    <phoneticPr fontId="1" type="noConversion"/>
  </si>
  <si>
    <t>雲林縣107年秋季縣長盃國術錦標賽【國小高年級男子組 指定拳術 羅漢化技】比賽名單 乙35場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</si>
</sst>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Normal="100" workbookViewId="0">
      <selection activeCell="I4" sqref="I4:I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3" t="s">
        <v>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37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100</v>
      </c>
      <c r="J3" s="6" t="s">
        <v>67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 x14ac:dyDescent="0.3">
      <c r="A4" s="2">
        <v>1</v>
      </c>
      <c r="B4" s="17" t="s">
        <v>34</v>
      </c>
      <c r="C4" s="2" t="s">
        <v>33</v>
      </c>
      <c r="D4" s="2"/>
      <c r="E4" s="2"/>
      <c r="F4" s="2"/>
      <c r="G4" s="2"/>
      <c r="H4" s="2"/>
      <c r="I4" s="20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0" si="0">MAX(D4:H4)</f>
        <v>0</v>
      </c>
      <c r="O4" s="3">
        <f t="shared" ref="O4:O10" si="1">MIN(D4:H4)</f>
        <v>0</v>
      </c>
      <c r="P4" s="7">
        <f t="shared" ref="P4:P10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7" t="s">
        <v>31</v>
      </c>
      <c r="C5" s="2" t="s">
        <v>33</v>
      </c>
      <c r="D5" s="2"/>
      <c r="E5" s="2"/>
      <c r="F5" s="2"/>
      <c r="G5" s="2"/>
      <c r="H5" s="2"/>
      <c r="I5" s="20">
        <f t="shared" ref="I5:I10" si="3">SUM(D5:H5)</f>
        <v>0</v>
      </c>
      <c r="J5" s="2">
        <f t="shared" ref="J5:J10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17" t="s">
        <v>26</v>
      </c>
      <c r="C6" s="2" t="s">
        <v>25</v>
      </c>
      <c r="D6" s="2"/>
      <c r="E6" s="2"/>
      <c r="F6" s="2"/>
      <c r="G6" s="2"/>
      <c r="H6" s="2"/>
      <c r="I6" s="20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17" t="s">
        <v>27</v>
      </c>
      <c r="C7" s="2" t="s">
        <v>25</v>
      </c>
      <c r="D7" s="2"/>
      <c r="E7" s="2"/>
      <c r="F7" s="2"/>
      <c r="G7" s="2"/>
      <c r="H7" s="2"/>
      <c r="I7" s="20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17" t="s">
        <v>35</v>
      </c>
      <c r="C8" s="2" t="s">
        <v>33</v>
      </c>
      <c r="D8" s="2"/>
      <c r="E8" s="2"/>
      <c r="F8" s="2"/>
      <c r="G8" s="2"/>
      <c r="H8" s="2"/>
      <c r="I8" s="20">
        <f t="shared" si="3"/>
        <v>0</v>
      </c>
      <c r="J8" s="2">
        <f t="shared" si="4"/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2">
        <v>6</v>
      </c>
      <c r="B9" s="17" t="s">
        <v>23</v>
      </c>
      <c r="C9" s="2" t="s">
        <v>25</v>
      </c>
      <c r="D9" s="2"/>
      <c r="E9" s="2"/>
      <c r="F9" s="2"/>
      <c r="G9" s="2"/>
      <c r="H9" s="2"/>
      <c r="I9" s="20">
        <f t="shared" si="3"/>
        <v>0</v>
      </c>
      <c r="J9" s="2">
        <f t="shared" si="4"/>
        <v>0</v>
      </c>
      <c r="K9" s="2"/>
      <c r="L9" s="2">
        <f t="shared" ref="L9:L10" si="9">SUM(J9:K9)</f>
        <v>0</v>
      </c>
      <c r="M9" s="2">
        <f t="shared" ref="M9:M10" si="10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:Q10" si="11">AVERAGE(N9:O9)</f>
        <v>0</v>
      </c>
      <c r="R9" s="9">
        <f t="shared" ref="R9:R10" si="12">L9-Q9</f>
        <v>0</v>
      </c>
    </row>
    <row r="10" spans="1:18" ht="36.9" customHeight="1" x14ac:dyDescent="0.3">
      <c r="A10" s="2">
        <v>7</v>
      </c>
      <c r="B10" s="17" t="s">
        <v>28</v>
      </c>
      <c r="C10" s="2" t="s">
        <v>30</v>
      </c>
      <c r="D10" s="2"/>
      <c r="E10" s="2"/>
      <c r="F10" s="2"/>
      <c r="G10" s="2"/>
      <c r="H10" s="2"/>
      <c r="I10" s="20">
        <f t="shared" si="3"/>
        <v>0</v>
      </c>
      <c r="J10" s="2">
        <f t="shared" si="4"/>
        <v>0</v>
      </c>
      <c r="K10" s="2"/>
      <c r="L10" s="2">
        <f t="shared" si="9"/>
        <v>0</v>
      </c>
      <c r="M10" s="2">
        <f t="shared" si="10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1"/>
        <v>0</v>
      </c>
      <c r="R10" s="9">
        <f t="shared" si="12"/>
        <v>0</v>
      </c>
    </row>
    <row r="11" spans="1:18" ht="19.8" x14ac:dyDescent="0.3">
      <c r="A11" s="37" t="s">
        <v>22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9"/>
      <c r="O11" s="39"/>
    </row>
    <row r="12" spans="1:18" ht="58.95" customHeight="1" x14ac:dyDescent="0.3">
      <c r="A12" s="4"/>
      <c r="B12" s="4"/>
      <c r="C12" s="34" t="s">
        <v>9</v>
      </c>
      <c r="D12" s="34"/>
      <c r="E12" s="3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16.2" customHeight="1" x14ac:dyDescent="0.3">
      <c r="A13" s="32" t="s">
        <v>38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x14ac:dyDescent="0.3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</sheetData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opLeftCell="A7" zoomScale="110" zoomScaleNormal="110" workbookViewId="0">
      <selection activeCell="P19" sqref="P1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0" t="s">
        <v>66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37</v>
      </c>
      <c r="O2" s="33"/>
      <c r="P2" s="33"/>
      <c r="Q2" s="36" t="s">
        <v>17</v>
      </c>
      <c r="R2" s="36"/>
    </row>
    <row r="3" spans="1:18" ht="40.049999999999997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100</v>
      </c>
      <c r="J3" s="6" t="s">
        <v>67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19.95" customHeight="1" x14ac:dyDescent="0.3">
      <c r="A4" s="2">
        <v>1</v>
      </c>
      <c r="B4" s="31" t="s">
        <v>64</v>
      </c>
      <c r="C4" s="31" t="s">
        <v>29</v>
      </c>
      <c r="D4" s="2"/>
      <c r="E4" s="2"/>
      <c r="F4" s="2"/>
      <c r="G4" s="2"/>
      <c r="H4" s="2"/>
      <c r="I4" s="20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19.95" customHeight="1" x14ac:dyDescent="0.3">
      <c r="A5" s="2">
        <v>2</v>
      </c>
      <c r="B5" s="31" t="s">
        <v>56</v>
      </c>
      <c r="C5" s="18" t="s">
        <v>54</v>
      </c>
      <c r="D5" s="2"/>
      <c r="E5" s="2"/>
      <c r="F5" s="2"/>
      <c r="G5" s="2"/>
      <c r="H5" s="2"/>
      <c r="I5" s="20">
        <f t="shared" ref="I5:I21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 t="shared" ref="M5:M8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19.95" customHeight="1" x14ac:dyDescent="0.3">
      <c r="A6" s="2">
        <v>3</v>
      </c>
      <c r="B6" s="31" t="s">
        <v>65</v>
      </c>
      <c r="C6" s="31" t="s">
        <v>50</v>
      </c>
      <c r="D6" s="2"/>
      <c r="E6" s="2"/>
      <c r="F6" s="2"/>
      <c r="G6" s="2"/>
      <c r="H6" s="2"/>
      <c r="I6" s="20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19.95" customHeight="1" x14ac:dyDescent="0.3">
      <c r="A7" s="2">
        <v>4</v>
      </c>
      <c r="B7" s="31" t="s">
        <v>58</v>
      </c>
      <c r="C7" s="31" t="s">
        <v>59</v>
      </c>
      <c r="D7" s="2"/>
      <c r="E7" s="2"/>
      <c r="F7" s="2"/>
      <c r="G7" s="2"/>
      <c r="H7" s="2"/>
      <c r="I7" s="20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19.95" customHeight="1" x14ac:dyDescent="0.3">
      <c r="A8" s="2">
        <v>5</v>
      </c>
      <c r="B8" s="31" t="s">
        <v>62</v>
      </c>
      <c r="C8" s="31" t="s">
        <v>29</v>
      </c>
      <c r="D8" s="2"/>
      <c r="E8" s="2"/>
      <c r="F8" s="2"/>
      <c r="G8" s="2"/>
      <c r="H8" s="2"/>
      <c r="I8" s="20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ref="N8:N18" si="6">MAX(D8:H8)</f>
        <v>0</v>
      </c>
      <c r="O8" s="3">
        <f t="shared" ref="O8:O18" si="7">MIN(D8:H8)</f>
        <v>0</v>
      </c>
      <c r="P8" s="7">
        <f t="shared" ref="P8:P18" si="8">SUM(I8-N8-O8)</f>
        <v>0</v>
      </c>
      <c r="Q8" s="7">
        <f t="shared" si="4"/>
        <v>0</v>
      </c>
      <c r="R8" s="10">
        <f t="shared" si="5"/>
        <v>0</v>
      </c>
    </row>
    <row r="9" spans="1:18" ht="19.95" customHeight="1" x14ac:dyDescent="0.3">
      <c r="A9" s="2">
        <v>6</v>
      </c>
      <c r="B9" s="31" t="s">
        <v>55</v>
      </c>
      <c r="C9" s="18" t="s">
        <v>54</v>
      </c>
      <c r="D9" s="2"/>
      <c r="E9" s="2"/>
      <c r="F9" s="2"/>
      <c r="G9" s="2"/>
      <c r="H9" s="2"/>
      <c r="I9" s="20">
        <f t="shared" si="0"/>
        <v>0</v>
      </c>
      <c r="J9" s="2">
        <f t="shared" ref="J9:J18" si="9">SUM(P9/3)</f>
        <v>0</v>
      </c>
      <c r="K9" s="2"/>
      <c r="L9" s="2">
        <f t="shared" ref="L9:L18" si="10">SUM(J9:K9)</f>
        <v>0</v>
      </c>
      <c r="M9" s="2">
        <f t="shared" ref="M9:M18" si="11">RANK(L9,$L$4:$L$7)</f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8" si="12">AVERAGE(N9:O9)</f>
        <v>0</v>
      </c>
      <c r="R9" s="9">
        <f t="shared" ref="R9:R18" si="13">L9-Q9</f>
        <v>0</v>
      </c>
    </row>
    <row r="10" spans="1:18" ht="19.95" customHeight="1" x14ac:dyDescent="0.3">
      <c r="A10" s="2">
        <v>7</v>
      </c>
      <c r="B10" s="31" t="s">
        <v>41</v>
      </c>
      <c r="C10" s="31" t="s">
        <v>40</v>
      </c>
      <c r="D10" s="2"/>
      <c r="E10" s="2"/>
      <c r="F10" s="2"/>
      <c r="G10" s="2"/>
      <c r="H10" s="2"/>
      <c r="I10" s="20">
        <f t="shared" si="0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2"/>
        <v>0</v>
      </c>
      <c r="R10" s="9">
        <f t="shared" si="13"/>
        <v>0</v>
      </c>
    </row>
    <row r="11" spans="1:18" ht="19.95" customHeight="1" x14ac:dyDescent="0.3">
      <c r="A11" s="2">
        <v>8</v>
      </c>
      <c r="B11" s="31" t="s">
        <v>49</v>
      </c>
      <c r="C11" s="18" t="s">
        <v>51</v>
      </c>
      <c r="D11" s="2"/>
      <c r="E11" s="2"/>
      <c r="F11" s="2"/>
      <c r="G11" s="2"/>
      <c r="H11" s="2"/>
      <c r="I11" s="20">
        <f t="shared" si="0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2"/>
        <v>0</v>
      </c>
      <c r="R11" s="9">
        <f t="shared" si="13"/>
        <v>0</v>
      </c>
    </row>
    <row r="12" spans="1:18" ht="19.95" customHeight="1" x14ac:dyDescent="0.3">
      <c r="A12" s="2">
        <v>9</v>
      </c>
      <c r="B12" s="31" t="s">
        <v>63</v>
      </c>
      <c r="C12" s="31" t="s">
        <v>29</v>
      </c>
      <c r="D12" s="2"/>
      <c r="E12" s="2"/>
      <c r="F12" s="2"/>
      <c r="G12" s="2"/>
      <c r="H12" s="2"/>
      <c r="I12" s="20">
        <f t="shared" si="0"/>
        <v>0</v>
      </c>
      <c r="J12" s="2">
        <f t="shared" si="9"/>
        <v>0</v>
      </c>
      <c r="K12" s="2"/>
      <c r="L12" s="2">
        <f t="shared" si="10"/>
        <v>0</v>
      </c>
      <c r="M12" s="2">
        <f t="shared" si="11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2"/>
        <v>0</v>
      </c>
      <c r="R12" s="10">
        <f t="shared" si="13"/>
        <v>0</v>
      </c>
    </row>
    <row r="13" spans="1:18" ht="19.95" customHeight="1" x14ac:dyDescent="0.3">
      <c r="A13" s="2">
        <v>10</v>
      </c>
      <c r="B13" s="31" t="s">
        <v>57</v>
      </c>
      <c r="C13" s="31" t="s">
        <v>40</v>
      </c>
      <c r="D13" s="2"/>
      <c r="E13" s="2"/>
      <c r="F13" s="2"/>
      <c r="G13" s="2"/>
      <c r="H13" s="2"/>
      <c r="I13" s="20">
        <f t="shared" si="0"/>
        <v>0</v>
      </c>
      <c r="J13" s="2">
        <f t="shared" si="9"/>
        <v>0</v>
      </c>
      <c r="K13" s="2"/>
      <c r="L13" s="2">
        <f t="shared" si="10"/>
        <v>0</v>
      </c>
      <c r="M13" s="2">
        <f t="shared" si="11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2"/>
        <v>0</v>
      </c>
      <c r="R13" s="9">
        <f t="shared" si="13"/>
        <v>0</v>
      </c>
    </row>
    <row r="14" spans="1:18" ht="19.95" customHeight="1" x14ac:dyDescent="0.3">
      <c r="A14" s="2">
        <v>11</v>
      </c>
      <c r="B14" s="31" t="s">
        <v>48</v>
      </c>
      <c r="C14" s="18" t="s">
        <v>46</v>
      </c>
      <c r="D14" s="2"/>
      <c r="E14" s="2"/>
      <c r="F14" s="2"/>
      <c r="G14" s="2"/>
      <c r="H14" s="2"/>
      <c r="I14" s="20">
        <f t="shared" si="0"/>
        <v>0</v>
      </c>
      <c r="J14" s="2">
        <f t="shared" si="9"/>
        <v>0</v>
      </c>
      <c r="K14" s="2"/>
      <c r="L14" s="2">
        <f t="shared" si="10"/>
        <v>0</v>
      </c>
      <c r="M14" s="2">
        <f t="shared" si="11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12"/>
        <v>0</v>
      </c>
      <c r="R14" s="9">
        <f t="shared" si="13"/>
        <v>0</v>
      </c>
    </row>
    <row r="15" spans="1:18" ht="19.95" customHeight="1" x14ac:dyDescent="0.3">
      <c r="A15" s="2">
        <v>12</v>
      </c>
      <c r="B15" s="18" t="s">
        <v>42</v>
      </c>
      <c r="C15" s="18" t="s">
        <v>44</v>
      </c>
      <c r="D15" s="2"/>
      <c r="E15" s="2"/>
      <c r="F15" s="2"/>
      <c r="G15" s="2"/>
      <c r="H15" s="2"/>
      <c r="I15" s="20">
        <f t="shared" si="0"/>
        <v>0</v>
      </c>
      <c r="J15" s="2">
        <f t="shared" si="9"/>
        <v>0</v>
      </c>
      <c r="K15" s="2"/>
      <c r="L15" s="2">
        <f t="shared" si="10"/>
        <v>0</v>
      </c>
      <c r="M15" s="2">
        <f t="shared" si="11"/>
        <v>1</v>
      </c>
      <c r="N15" s="3">
        <f t="shared" si="6"/>
        <v>0</v>
      </c>
      <c r="O15" s="3">
        <f t="shared" si="7"/>
        <v>0</v>
      </c>
      <c r="P15" s="7">
        <f t="shared" si="8"/>
        <v>0</v>
      </c>
      <c r="Q15" s="7">
        <f t="shared" si="12"/>
        <v>0</v>
      </c>
      <c r="R15" s="9">
        <f t="shared" si="13"/>
        <v>0</v>
      </c>
    </row>
    <row r="16" spans="1:18" ht="19.95" customHeight="1" x14ac:dyDescent="0.3">
      <c r="A16" s="2">
        <v>13</v>
      </c>
      <c r="B16" s="31" t="s">
        <v>47</v>
      </c>
      <c r="C16" s="18" t="s">
        <v>46</v>
      </c>
      <c r="D16" s="2"/>
      <c r="E16" s="2"/>
      <c r="F16" s="2"/>
      <c r="G16" s="2"/>
      <c r="H16" s="2"/>
      <c r="I16" s="20">
        <f t="shared" si="0"/>
        <v>0</v>
      </c>
      <c r="J16" s="2">
        <f t="shared" si="9"/>
        <v>0</v>
      </c>
      <c r="K16" s="2"/>
      <c r="L16" s="2">
        <f t="shared" si="10"/>
        <v>0</v>
      </c>
      <c r="M16" s="2">
        <f t="shared" si="11"/>
        <v>1</v>
      </c>
      <c r="N16" s="3">
        <f t="shared" si="6"/>
        <v>0</v>
      </c>
      <c r="O16" s="3">
        <f t="shared" si="7"/>
        <v>0</v>
      </c>
      <c r="P16" s="7">
        <f t="shared" si="8"/>
        <v>0</v>
      </c>
      <c r="Q16" s="7">
        <f t="shared" si="12"/>
        <v>0</v>
      </c>
      <c r="R16" s="10">
        <f t="shared" si="13"/>
        <v>0</v>
      </c>
    </row>
    <row r="17" spans="1:18" ht="19.95" customHeight="1" x14ac:dyDescent="0.3">
      <c r="A17" s="2">
        <v>14</v>
      </c>
      <c r="B17" s="31" t="s">
        <v>39</v>
      </c>
      <c r="C17" s="31" t="s">
        <v>40</v>
      </c>
      <c r="D17" s="2"/>
      <c r="E17" s="2"/>
      <c r="F17" s="2"/>
      <c r="G17" s="2"/>
      <c r="H17" s="2"/>
      <c r="I17" s="20">
        <f t="shared" si="0"/>
        <v>0</v>
      </c>
      <c r="J17" s="2">
        <f t="shared" si="9"/>
        <v>0</v>
      </c>
      <c r="K17" s="2"/>
      <c r="L17" s="2">
        <f t="shared" si="10"/>
        <v>0</v>
      </c>
      <c r="M17" s="2">
        <f t="shared" si="11"/>
        <v>1</v>
      </c>
      <c r="N17" s="3">
        <f t="shared" si="6"/>
        <v>0</v>
      </c>
      <c r="O17" s="3">
        <f t="shared" si="7"/>
        <v>0</v>
      </c>
      <c r="P17" s="7">
        <f t="shared" si="8"/>
        <v>0</v>
      </c>
      <c r="Q17" s="7">
        <f t="shared" si="12"/>
        <v>0</v>
      </c>
      <c r="R17" s="9">
        <f t="shared" si="13"/>
        <v>0</v>
      </c>
    </row>
    <row r="18" spans="1:18" ht="19.95" customHeight="1" x14ac:dyDescent="0.3">
      <c r="A18" s="2">
        <v>15</v>
      </c>
      <c r="B18" s="31" t="s">
        <v>60</v>
      </c>
      <c r="C18" s="31" t="s">
        <v>61</v>
      </c>
      <c r="D18" s="2"/>
      <c r="E18" s="2"/>
      <c r="F18" s="2"/>
      <c r="G18" s="2"/>
      <c r="H18" s="2"/>
      <c r="I18" s="20">
        <f t="shared" si="0"/>
        <v>0</v>
      </c>
      <c r="J18" s="2">
        <f t="shared" si="9"/>
        <v>0</v>
      </c>
      <c r="K18" s="2"/>
      <c r="L18" s="2">
        <f t="shared" si="10"/>
        <v>0</v>
      </c>
      <c r="M18" s="2">
        <f t="shared" si="11"/>
        <v>1</v>
      </c>
      <c r="N18" s="3">
        <f t="shared" si="6"/>
        <v>0</v>
      </c>
      <c r="O18" s="3">
        <f t="shared" si="7"/>
        <v>0</v>
      </c>
      <c r="P18" s="7">
        <f t="shared" si="8"/>
        <v>0</v>
      </c>
      <c r="Q18" s="7">
        <f t="shared" si="12"/>
        <v>0</v>
      </c>
      <c r="R18" s="9">
        <f t="shared" si="13"/>
        <v>0</v>
      </c>
    </row>
    <row r="19" spans="1:18" ht="19.95" customHeight="1" x14ac:dyDescent="0.3">
      <c r="A19" s="2">
        <v>16</v>
      </c>
      <c r="B19" s="31" t="s">
        <v>53</v>
      </c>
      <c r="C19" s="18" t="s">
        <v>54</v>
      </c>
      <c r="D19" s="2"/>
      <c r="E19" s="2"/>
      <c r="F19" s="2"/>
      <c r="G19" s="2"/>
      <c r="H19" s="2"/>
      <c r="I19" s="20">
        <f t="shared" si="0"/>
        <v>0</v>
      </c>
      <c r="J19" s="2">
        <f>SUM(P19/3)</f>
        <v>0</v>
      </c>
      <c r="K19" s="2"/>
      <c r="L19" s="2">
        <f>SUM(J19:K19)</f>
        <v>0</v>
      </c>
      <c r="M19" s="2">
        <f>RANK(L19,$L$4:$L$7)</f>
        <v>1</v>
      </c>
      <c r="N19" s="3">
        <f>MAX(D19:H19)</f>
        <v>0</v>
      </c>
      <c r="O19" s="3">
        <f>MIN(D19:H19)</f>
        <v>0</v>
      </c>
      <c r="P19" s="7">
        <f>SUM(I19-N19-O19)</f>
        <v>0</v>
      </c>
      <c r="Q19" s="7">
        <f>AVERAGE(N19:O19)</f>
        <v>0</v>
      </c>
      <c r="R19" s="10">
        <f>L19-Q19</f>
        <v>0</v>
      </c>
    </row>
    <row r="20" spans="1:18" ht="19.95" customHeight="1" x14ac:dyDescent="0.3">
      <c r="A20" s="2">
        <v>17</v>
      </c>
      <c r="B20" s="18" t="s">
        <v>45</v>
      </c>
      <c r="C20" s="18" t="s">
        <v>46</v>
      </c>
      <c r="D20" s="2"/>
      <c r="E20" s="2"/>
      <c r="F20" s="2"/>
      <c r="G20" s="2"/>
      <c r="H20" s="2"/>
      <c r="I20" s="20">
        <f t="shared" si="0"/>
        <v>0</v>
      </c>
      <c r="J20" s="2">
        <f t="shared" ref="J20:J21" si="14">SUM(P20/3)</f>
        <v>0</v>
      </c>
      <c r="K20" s="2"/>
      <c r="L20" s="2">
        <f t="shared" ref="L20:L21" si="15">SUM(J20:K20)</f>
        <v>0</v>
      </c>
      <c r="M20" s="2">
        <f t="shared" ref="M20:M21" si="16">RANK(L20,$L$4:$L$7)</f>
        <v>1</v>
      </c>
      <c r="N20" s="3">
        <f>MAX(D20:H20)</f>
        <v>0</v>
      </c>
      <c r="O20" s="3">
        <f>MIN(D20:H20)</f>
        <v>0</v>
      </c>
      <c r="P20" s="7">
        <f>SUM(I20-N20-O20)</f>
        <v>0</v>
      </c>
      <c r="Q20" s="7">
        <f t="shared" ref="Q20:Q21" si="17">AVERAGE(N20:O20)</f>
        <v>0</v>
      </c>
      <c r="R20" s="9">
        <f t="shared" ref="R20:R21" si="18">L20-Q20</f>
        <v>0</v>
      </c>
    </row>
    <row r="21" spans="1:18" ht="19.95" customHeight="1" x14ac:dyDescent="0.3">
      <c r="A21" s="2">
        <v>18</v>
      </c>
      <c r="B21" s="31" t="s">
        <v>52</v>
      </c>
      <c r="C21" s="18" t="s">
        <v>51</v>
      </c>
      <c r="D21" s="2"/>
      <c r="E21" s="2"/>
      <c r="F21" s="2"/>
      <c r="G21" s="2"/>
      <c r="H21" s="2"/>
      <c r="I21" s="20">
        <f t="shared" si="0"/>
        <v>0</v>
      </c>
      <c r="J21" s="2">
        <f t="shared" si="14"/>
        <v>0</v>
      </c>
      <c r="K21" s="2"/>
      <c r="L21" s="2">
        <f t="shared" si="15"/>
        <v>0</v>
      </c>
      <c r="M21" s="2">
        <f t="shared" si="16"/>
        <v>1</v>
      </c>
      <c r="N21" s="3">
        <f>MAX(D21:H21)</f>
        <v>0</v>
      </c>
      <c r="O21" s="3">
        <f>MIN(D21:H21)</f>
        <v>0</v>
      </c>
      <c r="P21" s="7">
        <f>SUM(I21-N21-O21)</f>
        <v>0</v>
      </c>
      <c r="Q21" s="7">
        <f t="shared" si="17"/>
        <v>0</v>
      </c>
      <c r="R21" s="9">
        <f t="shared" si="18"/>
        <v>0</v>
      </c>
    </row>
    <row r="22" spans="1:18" ht="19.95" customHeight="1" x14ac:dyDescent="0.3">
      <c r="A22" s="37" t="s">
        <v>68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  <c r="O22" s="39"/>
    </row>
    <row r="23" spans="1:18" ht="30" customHeight="1" x14ac:dyDescent="0.3">
      <c r="A23" s="4"/>
      <c r="B23" s="4"/>
      <c r="C23" s="34" t="s">
        <v>9</v>
      </c>
      <c r="D23" s="34"/>
      <c r="E23" s="3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8" ht="16.2" customHeight="1" x14ac:dyDescent="0.3">
      <c r="A24" s="32" t="s">
        <v>38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</row>
    <row r="25" spans="1:18" x14ac:dyDescent="0.3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</row>
  </sheetData>
  <mergeCells count="6">
    <mergeCell ref="A24:R25"/>
    <mergeCell ref="A1:M2"/>
    <mergeCell ref="N2:P2"/>
    <mergeCell ref="Q2:R2"/>
    <mergeCell ref="A22:O22"/>
    <mergeCell ref="C23:E2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110" zoomScaleNormal="110" workbookViewId="0">
      <selection activeCell="I13" sqref="I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0" t="s">
        <v>83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84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100</v>
      </c>
      <c r="J3" s="6" t="s">
        <v>85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3" customHeight="1" x14ac:dyDescent="0.3">
      <c r="A4" s="2">
        <v>1</v>
      </c>
      <c r="B4" s="17" t="s">
        <v>71</v>
      </c>
      <c r="C4" s="17" t="s">
        <v>40</v>
      </c>
      <c r="D4" s="19"/>
      <c r="E4" s="19"/>
      <c r="F4" s="19"/>
      <c r="G4" s="19"/>
      <c r="H4" s="19"/>
      <c r="I4" s="20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3" si="0">MAX(D4:H4)</f>
        <v>0</v>
      </c>
      <c r="O4" s="3">
        <f t="shared" ref="O4:O13" si="1">MIN(D4:H4)</f>
        <v>0</v>
      </c>
      <c r="P4" s="7">
        <f t="shared" ref="P4:P13" si="2"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3">
      <c r="A5" s="2">
        <v>2</v>
      </c>
      <c r="B5" s="17" t="s">
        <v>72</v>
      </c>
      <c r="C5" s="17" t="s">
        <v>73</v>
      </c>
      <c r="D5" s="19"/>
      <c r="E5" s="19"/>
      <c r="F5" s="19"/>
      <c r="G5" s="19"/>
      <c r="H5" s="19"/>
      <c r="I5" s="20">
        <f t="shared" ref="I5:I13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3" customHeight="1" x14ac:dyDescent="0.3">
      <c r="A6" s="2">
        <v>3</v>
      </c>
      <c r="B6" s="17" t="s">
        <v>76</v>
      </c>
      <c r="C6" s="17" t="s">
        <v>77</v>
      </c>
      <c r="D6" s="19"/>
      <c r="E6" s="19"/>
      <c r="F6" s="19"/>
      <c r="G6" s="19"/>
      <c r="H6" s="19"/>
      <c r="I6" s="20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3" customHeight="1" x14ac:dyDescent="0.3">
      <c r="A7" s="2">
        <v>4</v>
      </c>
      <c r="B7" s="17" t="s">
        <v>78</v>
      </c>
      <c r="C7" s="17" t="s">
        <v>77</v>
      </c>
      <c r="D7" s="19"/>
      <c r="E7" s="19"/>
      <c r="F7" s="19"/>
      <c r="G7" s="19"/>
      <c r="H7" s="19"/>
      <c r="I7" s="20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3" customHeight="1" x14ac:dyDescent="0.3">
      <c r="A8" s="2">
        <v>5</v>
      </c>
      <c r="B8" s="17" t="s">
        <v>70</v>
      </c>
      <c r="C8" s="17" t="s">
        <v>40</v>
      </c>
      <c r="D8" s="19"/>
      <c r="E8" s="19"/>
      <c r="F8" s="19"/>
      <c r="G8" s="19"/>
      <c r="H8" s="19"/>
      <c r="I8" s="20">
        <f t="shared" si="3"/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3" customHeight="1" x14ac:dyDescent="0.3">
      <c r="A9" s="2">
        <v>6</v>
      </c>
      <c r="B9" s="17" t="s">
        <v>82</v>
      </c>
      <c r="C9" s="17" t="s">
        <v>32</v>
      </c>
      <c r="D9" s="19"/>
      <c r="E9" s="19"/>
      <c r="F9" s="19"/>
      <c r="G9" s="19"/>
      <c r="H9" s="19"/>
      <c r="I9" s="20">
        <f t="shared" si="3"/>
        <v>0</v>
      </c>
      <c r="J9" s="2">
        <f t="shared" ref="J9:J11" si="9">SUM(P9/3)</f>
        <v>0</v>
      </c>
      <c r="K9" s="2"/>
      <c r="L9" s="2">
        <f t="shared" ref="L9:L11" si="10">SUM(J9:K9)</f>
        <v>0</v>
      </c>
      <c r="M9" s="2">
        <f t="shared" ref="M9:M11" si="11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:Q11" si="12">AVERAGE(N9:O9)</f>
        <v>0</v>
      </c>
      <c r="R9" s="9">
        <f t="shared" ref="R9:R11" si="13">L9-Q9</f>
        <v>0</v>
      </c>
    </row>
    <row r="10" spans="1:18" ht="33" customHeight="1" x14ac:dyDescent="0.3">
      <c r="A10" s="2">
        <v>7</v>
      </c>
      <c r="B10" s="17" t="s">
        <v>79</v>
      </c>
      <c r="C10" s="17" t="s">
        <v>80</v>
      </c>
      <c r="D10" s="19"/>
      <c r="E10" s="19"/>
      <c r="F10" s="19"/>
      <c r="G10" s="19"/>
      <c r="H10" s="19"/>
      <c r="I10" s="20">
        <f t="shared" si="3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2"/>
        <v>0</v>
      </c>
      <c r="R10" s="9">
        <f t="shared" si="13"/>
        <v>0</v>
      </c>
    </row>
    <row r="11" spans="1:18" ht="33" customHeight="1" x14ac:dyDescent="0.3">
      <c r="A11" s="2">
        <v>8</v>
      </c>
      <c r="B11" s="17" t="s">
        <v>81</v>
      </c>
      <c r="C11" s="17" t="s">
        <v>59</v>
      </c>
      <c r="D11" s="19"/>
      <c r="E11" s="19"/>
      <c r="F11" s="19"/>
      <c r="G11" s="19"/>
      <c r="H11" s="19"/>
      <c r="I11" s="20">
        <f t="shared" si="3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3">
        <f t="shared" si="0"/>
        <v>0</v>
      </c>
      <c r="O11" s="3">
        <f t="shared" si="1"/>
        <v>0</v>
      </c>
      <c r="P11" s="7">
        <f t="shared" si="2"/>
        <v>0</v>
      </c>
      <c r="Q11" s="7">
        <f t="shared" si="12"/>
        <v>0</v>
      </c>
      <c r="R11" s="9">
        <f t="shared" si="13"/>
        <v>0</v>
      </c>
    </row>
    <row r="12" spans="1:18" ht="33" customHeight="1" x14ac:dyDescent="0.3">
      <c r="A12" s="2">
        <v>9</v>
      </c>
      <c r="B12" s="2" t="s">
        <v>74</v>
      </c>
      <c r="C12" s="17" t="s">
        <v>73</v>
      </c>
      <c r="D12" s="19"/>
      <c r="E12" s="19"/>
      <c r="F12" s="19"/>
      <c r="G12" s="19"/>
      <c r="H12" s="19"/>
      <c r="I12" s="20">
        <f t="shared" si="3"/>
        <v>0</v>
      </c>
      <c r="J12" s="2">
        <f>SUM(P12/3)</f>
        <v>0</v>
      </c>
      <c r="K12" s="2"/>
      <c r="L12" s="2">
        <f>SUM(J12:K12)</f>
        <v>0</v>
      </c>
      <c r="M12" s="2">
        <f>RANK(L12,$L$4:$L$7)</f>
        <v>1</v>
      </c>
      <c r="N12" s="3">
        <f t="shared" si="0"/>
        <v>0</v>
      </c>
      <c r="O12" s="3">
        <f t="shared" si="1"/>
        <v>0</v>
      </c>
      <c r="P12" s="7">
        <f t="shared" si="2"/>
        <v>0</v>
      </c>
      <c r="Q12" s="7">
        <f>AVERAGE(N12:O12)</f>
        <v>0</v>
      </c>
      <c r="R12" s="10">
        <f>L12-Q12</f>
        <v>0</v>
      </c>
    </row>
    <row r="13" spans="1:18" ht="33" customHeight="1" x14ac:dyDescent="0.3">
      <c r="A13" s="2">
        <v>10</v>
      </c>
      <c r="B13" s="17" t="s">
        <v>75</v>
      </c>
      <c r="C13" s="17" t="s">
        <v>73</v>
      </c>
      <c r="D13" s="19"/>
      <c r="E13" s="19"/>
      <c r="F13" s="19"/>
      <c r="G13" s="19"/>
      <c r="H13" s="19"/>
      <c r="I13" s="20">
        <f t="shared" si="3"/>
        <v>0</v>
      </c>
      <c r="J13" s="2">
        <f t="shared" ref="J13" si="14">SUM(P13/3)</f>
        <v>0</v>
      </c>
      <c r="K13" s="2"/>
      <c r="L13" s="2">
        <f t="shared" ref="L13" si="15">SUM(J13:K13)</f>
        <v>0</v>
      </c>
      <c r="M13" s="2">
        <f t="shared" ref="M13" si="16">RANK(L13,$L$4:$L$7)</f>
        <v>1</v>
      </c>
      <c r="N13" s="3">
        <f t="shared" si="0"/>
        <v>0</v>
      </c>
      <c r="O13" s="3">
        <f t="shared" si="1"/>
        <v>0</v>
      </c>
      <c r="P13" s="7">
        <f t="shared" si="2"/>
        <v>0</v>
      </c>
      <c r="Q13" s="7">
        <f t="shared" ref="Q13" si="17">AVERAGE(N13:O13)</f>
        <v>0</v>
      </c>
      <c r="R13" s="9">
        <f t="shared" ref="R13" si="18">L13-Q13</f>
        <v>0</v>
      </c>
    </row>
    <row r="14" spans="1:18" ht="33" customHeight="1" x14ac:dyDescent="0.3">
      <c r="A14" s="37" t="s">
        <v>69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9"/>
      <c r="O14" s="39"/>
    </row>
    <row r="15" spans="1:18" ht="33" customHeight="1" x14ac:dyDescent="0.3">
      <c r="A15" s="4"/>
      <c r="B15" s="4"/>
      <c r="C15" s="34" t="s">
        <v>9</v>
      </c>
      <c r="D15" s="34"/>
      <c r="E15" s="3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16.2" customHeight="1" x14ac:dyDescent="0.3">
      <c r="A16" s="32" t="s">
        <v>86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x14ac:dyDescent="0.3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</sheetData>
  <mergeCells count="6">
    <mergeCell ref="A16:R17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110" zoomScaleNormal="110" workbookViewId="0">
      <selection activeCell="B4" sqref="B4:C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3" t="s">
        <v>214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215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100</v>
      </c>
      <c r="J3" s="6" t="s">
        <v>216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 x14ac:dyDescent="0.3">
      <c r="A4" s="2">
        <v>1</v>
      </c>
      <c r="B4" s="17" t="s">
        <v>53</v>
      </c>
      <c r="C4" s="17" t="s">
        <v>54</v>
      </c>
      <c r="D4" s="19"/>
      <c r="E4" s="19"/>
      <c r="F4" s="19"/>
      <c r="G4" s="19"/>
      <c r="H4" s="19"/>
      <c r="I4" s="20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0" si="0">MAX(D4:H4)</f>
        <v>0</v>
      </c>
      <c r="O4" s="3">
        <f t="shared" ref="O4:O10" si="1">MIN(D4:H4)</f>
        <v>0</v>
      </c>
      <c r="P4" s="7">
        <f t="shared" ref="P4:P10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7" t="s">
        <v>89</v>
      </c>
      <c r="C5" s="17" t="s">
        <v>90</v>
      </c>
      <c r="D5" s="19"/>
      <c r="E5" s="19"/>
      <c r="F5" s="19"/>
      <c r="G5" s="19"/>
      <c r="H5" s="19"/>
      <c r="I5" s="20">
        <f t="shared" ref="I5:I10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17" t="s">
        <v>88</v>
      </c>
      <c r="C6" s="2" t="s">
        <v>24</v>
      </c>
      <c r="D6" s="19"/>
      <c r="E6" s="19"/>
      <c r="F6" s="19"/>
      <c r="G6" s="19"/>
      <c r="H6" s="19"/>
      <c r="I6" s="20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17" t="s">
        <v>92</v>
      </c>
      <c r="C7" s="2" t="s">
        <v>24</v>
      </c>
      <c r="D7" s="19"/>
      <c r="E7" s="19"/>
      <c r="F7" s="19"/>
      <c r="G7" s="19"/>
      <c r="H7" s="19"/>
      <c r="I7" s="20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17" t="s">
        <v>65</v>
      </c>
      <c r="C8" s="17" t="s">
        <v>50</v>
      </c>
      <c r="D8" s="19"/>
      <c r="E8" s="19"/>
      <c r="F8" s="19"/>
      <c r="G8" s="19"/>
      <c r="H8" s="19"/>
      <c r="I8" s="20">
        <f t="shared" si="3"/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2">
        <v>6</v>
      </c>
      <c r="B9" s="17" t="s">
        <v>91</v>
      </c>
      <c r="C9" s="17" t="s">
        <v>90</v>
      </c>
      <c r="D9" s="19"/>
      <c r="E9" s="19"/>
      <c r="F9" s="19"/>
      <c r="G9" s="19"/>
      <c r="H9" s="19"/>
      <c r="I9" s="20">
        <f t="shared" si="3"/>
        <v>0</v>
      </c>
      <c r="J9" s="2">
        <f t="shared" ref="J9:J10" si="9">SUM(P9/3)</f>
        <v>0</v>
      </c>
      <c r="K9" s="2"/>
      <c r="L9" s="2">
        <f t="shared" ref="L9:L10" si="10">SUM(J9:K9)</f>
        <v>0</v>
      </c>
      <c r="M9" s="2">
        <f t="shared" ref="M9:M10" si="11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36.9" customHeight="1" x14ac:dyDescent="0.3">
      <c r="A10" s="2">
        <v>7</v>
      </c>
      <c r="B10" s="17" t="s">
        <v>93</v>
      </c>
      <c r="C10" s="17" t="s">
        <v>50</v>
      </c>
      <c r="D10" s="19"/>
      <c r="E10" s="19"/>
      <c r="F10" s="19"/>
      <c r="G10" s="19"/>
      <c r="H10" s="19"/>
      <c r="I10" s="20">
        <f t="shared" si="3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2"/>
        <v>0</v>
      </c>
      <c r="R10" s="9">
        <f t="shared" si="13"/>
        <v>0</v>
      </c>
    </row>
    <row r="11" spans="1:18" ht="36.9" customHeight="1" x14ac:dyDescent="0.3">
      <c r="A11" s="37" t="s">
        <v>87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9"/>
      <c r="O11" s="39"/>
    </row>
    <row r="12" spans="1:18" ht="36.9" customHeight="1" x14ac:dyDescent="0.3">
      <c r="A12" s="4"/>
      <c r="B12" s="4"/>
      <c r="C12" s="34" t="s">
        <v>9</v>
      </c>
      <c r="D12" s="34"/>
      <c r="E12" s="3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16.2" customHeight="1" x14ac:dyDescent="0.3">
      <c r="A13" s="32" t="s">
        <v>191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x14ac:dyDescent="0.3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</sheetData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activeCell="E8" sqref="E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3" t="s">
        <v>210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211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100</v>
      </c>
      <c r="J3" s="6" t="s">
        <v>212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 x14ac:dyDescent="0.3">
      <c r="A4" s="2">
        <v>1</v>
      </c>
      <c r="B4" s="17" t="s">
        <v>95</v>
      </c>
      <c r="C4" s="17" t="s">
        <v>90</v>
      </c>
      <c r="D4" s="19"/>
      <c r="E4" s="19"/>
      <c r="F4" s="19"/>
      <c r="G4" s="19"/>
      <c r="H4" s="19"/>
      <c r="I4" s="20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7" t="s">
        <v>96</v>
      </c>
      <c r="C5" s="17" t="s">
        <v>90</v>
      </c>
      <c r="D5" s="19"/>
      <c r="E5" s="19"/>
      <c r="F5" s="19"/>
      <c r="G5" s="19"/>
      <c r="H5" s="19"/>
      <c r="I5" s="20">
        <f t="shared" ref="I5:I8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17" t="s">
        <v>97</v>
      </c>
      <c r="C6" s="17" t="s">
        <v>32</v>
      </c>
      <c r="D6" s="19"/>
      <c r="E6" s="19"/>
      <c r="F6" s="19"/>
      <c r="G6" s="19"/>
      <c r="H6" s="19"/>
      <c r="I6" s="20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17" t="s">
        <v>94</v>
      </c>
      <c r="C7" s="17" t="s">
        <v>90</v>
      </c>
      <c r="D7" s="19"/>
      <c r="E7" s="19"/>
      <c r="F7" s="19"/>
      <c r="G7" s="19"/>
      <c r="H7" s="19"/>
      <c r="I7" s="20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17" t="s">
        <v>98</v>
      </c>
      <c r="C8" s="17" t="s">
        <v>32</v>
      </c>
      <c r="D8" s="19"/>
      <c r="E8" s="19"/>
      <c r="F8" s="19"/>
      <c r="G8" s="19"/>
      <c r="H8" s="19"/>
      <c r="I8" s="20">
        <f t="shared" si="0"/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41" t="s">
        <v>99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3"/>
      <c r="N9" s="16"/>
      <c r="O9" s="16"/>
      <c r="P9" s="16"/>
      <c r="Q9" s="16"/>
      <c r="R9" s="16"/>
    </row>
    <row r="10" spans="1:18" ht="36.9" customHeight="1" x14ac:dyDescent="0.3">
      <c r="A10" s="4"/>
      <c r="B10" s="4"/>
      <c r="C10" s="34" t="s">
        <v>9</v>
      </c>
      <c r="D10" s="34"/>
      <c r="E10" s="3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16.2" customHeight="1" x14ac:dyDescent="0.3">
      <c r="A11" s="32" t="s">
        <v>213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x14ac:dyDescent="0.3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6">
    <mergeCell ref="C10:E10"/>
    <mergeCell ref="A11:R12"/>
    <mergeCell ref="A9:M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110" zoomScaleNormal="110" workbookViewId="0">
      <selection activeCell="A12" sqref="A12:O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3" t="s">
        <v>209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8" ht="24.6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3" t="s">
        <v>20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100</v>
      </c>
      <c r="J3" s="6" t="s">
        <v>18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 x14ac:dyDescent="0.3">
      <c r="A4" s="2">
        <v>1</v>
      </c>
      <c r="B4" s="21" t="s">
        <v>107</v>
      </c>
      <c r="C4" s="21" t="s">
        <v>40</v>
      </c>
      <c r="D4" s="15"/>
      <c r="E4" s="15"/>
      <c r="F4" s="15"/>
      <c r="G4" s="15"/>
      <c r="H4" s="15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1" si="0">MAX(D4:H4)</f>
        <v>0</v>
      </c>
      <c r="O4" s="3">
        <f t="shared" ref="O4:O11" si="1">MIN(D4:H4)</f>
        <v>0</v>
      </c>
      <c r="P4" s="7">
        <f t="shared" ref="P4:P11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7" t="s">
        <v>109</v>
      </c>
      <c r="C5" s="21" t="s">
        <v>50</v>
      </c>
      <c r="D5" s="15"/>
      <c r="E5" s="15"/>
      <c r="F5" s="15"/>
      <c r="G5" s="15"/>
      <c r="H5" s="15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1" t="s">
        <v>217</v>
      </c>
      <c r="C6" s="21" t="s">
        <v>24</v>
      </c>
      <c r="D6" s="15"/>
      <c r="E6" s="15"/>
      <c r="F6" s="15"/>
      <c r="G6" s="15"/>
      <c r="H6" s="15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1" t="s">
        <v>103</v>
      </c>
      <c r="C7" s="21" t="s">
        <v>24</v>
      </c>
      <c r="D7" s="15"/>
      <c r="E7" s="15"/>
      <c r="F7" s="15"/>
      <c r="G7" s="15"/>
      <c r="H7" s="15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1" t="s">
        <v>105</v>
      </c>
      <c r="C8" s="21" t="s">
        <v>32</v>
      </c>
      <c r="D8" s="15"/>
      <c r="E8" s="15"/>
      <c r="F8" s="15"/>
      <c r="G8" s="15"/>
      <c r="H8" s="15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2">
        <v>6</v>
      </c>
      <c r="B9" s="21" t="s">
        <v>102</v>
      </c>
      <c r="C9" s="21" t="s">
        <v>24</v>
      </c>
      <c r="D9" s="15"/>
      <c r="E9" s="15"/>
      <c r="F9" s="15"/>
      <c r="G9" s="15"/>
      <c r="H9" s="15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ref="M9:M10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:Q10" si="13">AVERAGE(N9:O9)</f>
        <v>0</v>
      </c>
      <c r="R9" s="9">
        <f t="shared" ref="R9:R10" si="14">L9-Q9</f>
        <v>0</v>
      </c>
    </row>
    <row r="10" spans="1:18" ht="36.9" customHeight="1" x14ac:dyDescent="0.3">
      <c r="A10" s="2">
        <v>7</v>
      </c>
      <c r="B10" s="21" t="s">
        <v>106</v>
      </c>
      <c r="C10" s="21" t="s">
        <v>40</v>
      </c>
      <c r="D10" s="15"/>
      <c r="E10" s="15"/>
      <c r="F10" s="15"/>
      <c r="G10" s="15"/>
      <c r="H10" s="15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3"/>
        <v>0</v>
      </c>
      <c r="R10" s="9">
        <f t="shared" si="14"/>
        <v>0</v>
      </c>
    </row>
    <row r="11" spans="1:18" ht="36.9" customHeight="1" x14ac:dyDescent="0.3">
      <c r="A11" s="2">
        <v>8</v>
      </c>
      <c r="B11" s="21" t="s">
        <v>104</v>
      </c>
      <c r="C11" s="21" t="s">
        <v>50</v>
      </c>
      <c r="D11" s="15"/>
      <c r="E11" s="15"/>
      <c r="F11" s="15"/>
      <c r="G11" s="15"/>
      <c r="H11" s="15"/>
      <c r="I11" s="2">
        <f t="shared" ref="I11" si="15">SUM(D11:H11)</f>
        <v>0</v>
      </c>
      <c r="J11" s="2">
        <f t="shared" ref="J11" si="16">SUM(P11/3)</f>
        <v>0</v>
      </c>
      <c r="K11" s="2"/>
      <c r="L11" s="2">
        <f t="shared" ref="L11" si="17">SUM(J11:K11)</f>
        <v>0</v>
      </c>
      <c r="M11" s="2">
        <f t="shared" ref="M11" si="18">RANK(L11,$L$4:$L$7)</f>
        <v>1</v>
      </c>
      <c r="N11" s="3">
        <f t="shared" si="0"/>
        <v>0</v>
      </c>
      <c r="O11" s="3">
        <f t="shared" si="1"/>
        <v>0</v>
      </c>
      <c r="P11" s="7">
        <f t="shared" si="2"/>
        <v>0</v>
      </c>
      <c r="Q11" s="7">
        <f t="shared" ref="Q11" si="19">AVERAGE(N11:O11)</f>
        <v>0</v>
      </c>
      <c r="R11" s="9">
        <f t="shared" ref="R11" si="20">L11-Q11</f>
        <v>0</v>
      </c>
    </row>
    <row r="12" spans="1:18" ht="36.9" customHeight="1" x14ac:dyDescent="0.3">
      <c r="A12" s="37" t="s">
        <v>101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9"/>
      <c r="O12" s="39"/>
    </row>
    <row r="13" spans="1:18" ht="36.9" customHeight="1" x14ac:dyDescent="0.3">
      <c r="A13" s="4"/>
      <c r="B13" s="4"/>
      <c r="C13" s="34" t="s">
        <v>9</v>
      </c>
      <c r="D13" s="34"/>
      <c r="E13" s="3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28.05" customHeight="1" x14ac:dyDescent="0.3">
      <c r="A14" s="44" t="s">
        <v>21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</row>
    <row r="15" spans="1:18" ht="28.05" customHeight="1" x14ac:dyDescent="0.3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</sheetData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opLeftCell="A4" zoomScale="110" zoomScaleNormal="110" workbookViewId="0">
      <selection activeCell="F9" sqref="F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0" t="s">
        <v>110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37</v>
      </c>
      <c r="O2" s="33"/>
      <c r="P2" s="33"/>
      <c r="Q2" s="36" t="s">
        <v>17</v>
      </c>
      <c r="R2" s="36"/>
    </row>
    <row r="3" spans="1:18" ht="40.049999999999997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100</v>
      </c>
      <c r="J3" s="6" t="s">
        <v>67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19.95" customHeight="1" x14ac:dyDescent="0.3">
      <c r="A4" s="2">
        <v>1</v>
      </c>
      <c r="B4" s="30" t="s">
        <v>125</v>
      </c>
      <c r="C4" s="30" t="s">
        <v>29</v>
      </c>
      <c r="D4" s="2"/>
      <c r="E4" s="2"/>
      <c r="F4" s="2"/>
      <c r="G4" s="2"/>
      <c r="H4" s="2"/>
      <c r="I4" s="2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19.95" customHeight="1" x14ac:dyDescent="0.3">
      <c r="A5" s="2">
        <v>2</v>
      </c>
      <c r="B5" s="30" t="s">
        <v>108</v>
      </c>
      <c r="C5" s="30" t="s">
        <v>50</v>
      </c>
      <c r="D5" s="2"/>
      <c r="E5" s="2"/>
      <c r="F5" s="2"/>
      <c r="G5" s="2"/>
      <c r="H5" s="2"/>
      <c r="I5" s="22">
        <f t="shared" ref="I5:I21" si="0">SUM(D5:H5)</f>
        <v>0</v>
      </c>
      <c r="J5" s="2">
        <f t="shared" ref="J5:J18" si="1">SUM(P5/3)</f>
        <v>0</v>
      </c>
      <c r="K5" s="2"/>
      <c r="L5" s="2">
        <f t="shared" ref="L5:L18" si="2">SUM(J5:K5)</f>
        <v>0</v>
      </c>
      <c r="M5" s="2">
        <f t="shared" ref="M5:M18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18" si="4">AVERAGE(N5:O5)</f>
        <v>0</v>
      </c>
      <c r="R5" s="9">
        <f t="shared" ref="R5:R18" si="5">L5-Q5</f>
        <v>0</v>
      </c>
    </row>
    <row r="6" spans="1:18" ht="19.95" customHeight="1" x14ac:dyDescent="0.3">
      <c r="A6" s="2">
        <v>3</v>
      </c>
      <c r="B6" s="30" t="s">
        <v>115</v>
      </c>
      <c r="C6" s="30" t="s">
        <v>24</v>
      </c>
      <c r="D6" s="2"/>
      <c r="E6" s="2"/>
      <c r="F6" s="2"/>
      <c r="G6" s="2"/>
      <c r="H6" s="2"/>
      <c r="I6" s="2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19.95" customHeight="1" x14ac:dyDescent="0.3">
      <c r="A7" s="2">
        <v>4</v>
      </c>
      <c r="B7" s="30" t="s">
        <v>120</v>
      </c>
      <c r="C7" s="25" t="s">
        <v>32</v>
      </c>
      <c r="D7" s="2"/>
      <c r="E7" s="2"/>
      <c r="F7" s="2"/>
      <c r="G7" s="2"/>
      <c r="H7" s="2"/>
      <c r="I7" s="2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19.95" customHeight="1" x14ac:dyDescent="0.3">
      <c r="A8" s="2">
        <v>5</v>
      </c>
      <c r="B8" s="30" t="s">
        <v>114</v>
      </c>
      <c r="C8" s="30" t="s">
        <v>43</v>
      </c>
      <c r="D8" s="2"/>
      <c r="E8" s="2"/>
      <c r="F8" s="2"/>
      <c r="G8" s="2"/>
      <c r="H8" s="2"/>
      <c r="I8" s="2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ref="N8:N18" si="6">MAX(D8:H8)</f>
        <v>0</v>
      </c>
      <c r="O8" s="3">
        <f t="shared" ref="O8:O18" si="7">MIN(D8:H8)</f>
        <v>0</v>
      </c>
      <c r="P8" s="7">
        <f t="shared" ref="P8:P18" si="8">SUM(I8-N8-O8)</f>
        <v>0</v>
      </c>
      <c r="Q8" s="7">
        <f t="shared" si="4"/>
        <v>0</v>
      </c>
      <c r="R8" s="10">
        <f t="shared" si="5"/>
        <v>0</v>
      </c>
    </row>
    <row r="9" spans="1:18" ht="19.95" customHeight="1" x14ac:dyDescent="0.3">
      <c r="A9" s="2">
        <v>6</v>
      </c>
      <c r="B9" s="30" t="s">
        <v>117</v>
      </c>
      <c r="C9" s="30" t="s">
        <v>59</v>
      </c>
      <c r="D9" s="2"/>
      <c r="E9" s="2"/>
      <c r="F9" s="2"/>
      <c r="G9" s="2"/>
      <c r="H9" s="2"/>
      <c r="I9" s="2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si="4"/>
        <v>0</v>
      </c>
      <c r="R9" s="9">
        <f t="shared" si="5"/>
        <v>0</v>
      </c>
    </row>
    <row r="10" spans="1:18" ht="19.95" customHeight="1" x14ac:dyDescent="0.3">
      <c r="A10" s="2">
        <v>7</v>
      </c>
      <c r="B10" s="30" t="s">
        <v>130</v>
      </c>
      <c r="C10" s="25" t="s">
        <v>61</v>
      </c>
      <c r="D10" s="2"/>
      <c r="E10" s="2"/>
      <c r="F10" s="2"/>
      <c r="G10" s="2"/>
      <c r="H10" s="2"/>
      <c r="I10" s="2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4"/>
        <v>0</v>
      </c>
      <c r="R10" s="9">
        <f t="shared" si="5"/>
        <v>0</v>
      </c>
    </row>
    <row r="11" spans="1:18" ht="19.95" customHeight="1" x14ac:dyDescent="0.3">
      <c r="A11" s="2">
        <v>8</v>
      </c>
      <c r="B11" s="30" t="s">
        <v>111</v>
      </c>
      <c r="C11" s="30" t="s">
        <v>112</v>
      </c>
      <c r="D11" s="2"/>
      <c r="E11" s="2"/>
      <c r="F11" s="2"/>
      <c r="G11" s="2"/>
      <c r="H11" s="2"/>
      <c r="I11" s="2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4"/>
        <v>0</v>
      </c>
      <c r="R11" s="9">
        <f t="shared" si="5"/>
        <v>0</v>
      </c>
    </row>
    <row r="12" spans="1:18" ht="19.95" customHeight="1" x14ac:dyDescent="0.3">
      <c r="A12" s="2">
        <v>9</v>
      </c>
      <c r="B12" s="30" t="s">
        <v>118</v>
      </c>
      <c r="C12" s="30" t="s">
        <v>59</v>
      </c>
      <c r="D12" s="2"/>
      <c r="E12" s="2"/>
      <c r="F12" s="2"/>
      <c r="G12" s="2"/>
      <c r="H12" s="2"/>
      <c r="I12" s="2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4"/>
        <v>0</v>
      </c>
      <c r="R12" s="10">
        <f t="shared" si="5"/>
        <v>0</v>
      </c>
    </row>
    <row r="13" spans="1:18" ht="19.95" customHeight="1" x14ac:dyDescent="0.3">
      <c r="A13" s="2">
        <v>10</v>
      </c>
      <c r="B13" s="30" t="s">
        <v>116</v>
      </c>
      <c r="C13" s="25" t="s">
        <v>50</v>
      </c>
      <c r="D13" s="2"/>
      <c r="E13" s="2"/>
      <c r="F13" s="2"/>
      <c r="G13" s="2"/>
      <c r="H13" s="2"/>
      <c r="I13" s="2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4"/>
        <v>0</v>
      </c>
      <c r="R13" s="9">
        <f t="shared" si="5"/>
        <v>0</v>
      </c>
    </row>
    <row r="14" spans="1:18" ht="19.95" customHeight="1" x14ac:dyDescent="0.3">
      <c r="A14" s="2">
        <v>11</v>
      </c>
      <c r="B14" s="25" t="s">
        <v>126</v>
      </c>
      <c r="C14" s="30" t="s">
        <v>29</v>
      </c>
      <c r="D14" s="2"/>
      <c r="E14" s="2"/>
      <c r="F14" s="2"/>
      <c r="G14" s="2"/>
      <c r="H14" s="2"/>
      <c r="I14" s="2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4"/>
        <v>0</v>
      </c>
      <c r="R14" s="9">
        <f t="shared" si="5"/>
        <v>0</v>
      </c>
    </row>
    <row r="15" spans="1:18" ht="19.95" customHeight="1" x14ac:dyDescent="0.3">
      <c r="A15" s="2">
        <v>12</v>
      </c>
      <c r="B15" s="30" t="s">
        <v>107</v>
      </c>
      <c r="C15" s="30" t="s">
        <v>40</v>
      </c>
      <c r="D15" s="2"/>
      <c r="E15" s="2"/>
      <c r="F15" s="2"/>
      <c r="G15" s="2"/>
      <c r="H15" s="2"/>
      <c r="I15" s="2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6"/>
        <v>0</v>
      </c>
      <c r="O15" s="3">
        <f t="shared" si="7"/>
        <v>0</v>
      </c>
      <c r="P15" s="7">
        <f t="shared" si="8"/>
        <v>0</v>
      </c>
      <c r="Q15" s="7">
        <f t="shared" si="4"/>
        <v>0</v>
      </c>
      <c r="R15" s="9">
        <f t="shared" si="5"/>
        <v>0</v>
      </c>
    </row>
    <row r="16" spans="1:18" ht="19.95" customHeight="1" x14ac:dyDescent="0.3">
      <c r="A16" s="2">
        <v>13</v>
      </c>
      <c r="B16" s="30" t="s">
        <v>113</v>
      </c>
      <c r="C16" s="30" t="s">
        <v>43</v>
      </c>
      <c r="D16" s="2"/>
      <c r="E16" s="2"/>
      <c r="F16" s="2"/>
      <c r="G16" s="2"/>
      <c r="H16" s="2"/>
      <c r="I16" s="2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6"/>
        <v>0</v>
      </c>
      <c r="O16" s="3">
        <f t="shared" si="7"/>
        <v>0</v>
      </c>
      <c r="P16" s="7">
        <f t="shared" si="8"/>
        <v>0</v>
      </c>
      <c r="Q16" s="7">
        <f t="shared" si="4"/>
        <v>0</v>
      </c>
      <c r="R16" s="10">
        <f t="shared" si="5"/>
        <v>0</v>
      </c>
    </row>
    <row r="17" spans="1:18" ht="19.95" customHeight="1" x14ac:dyDescent="0.3">
      <c r="A17" s="2">
        <v>14</v>
      </c>
      <c r="B17" s="30" t="s">
        <v>119</v>
      </c>
      <c r="C17" s="30" t="s">
        <v>59</v>
      </c>
      <c r="D17" s="2"/>
      <c r="E17" s="2"/>
      <c r="F17" s="2"/>
      <c r="G17" s="2"/>
      <c r="H17" s="2"/>
      <c r="I17" s="22">
        <f t="shared" si="0"/>
        <v>0</v>
      </c>
      <c r="J17" s="2">
        <f t="shared" si="1"/>
        <v>0</v>
      </c>
      <c r="K17" s="2"/>
      <c r="L17" s="2">
        <f t="shared" si="2"/>
        <v>0</v>
      </c>
      <c r="M17" s="2">
        <f t="shared" si="3"/>
        <v>1</v>
      </c>
      <c r="N17" s="3">
        <f t="shared" si="6"/>
        <v>0</v>
      </c>
      <c r="O17" s="3">
        <f t="shared" si="7"/>
        <v>0</v>
      </c>
      <c r="P17" s="7">
        <f t="shared" si="8"/>
        <v>0</v>
      </c>
      <c r="Q17" s="7">
        <f t="shared" si="4"/>
        <v>0</v>
      </c>
      <c r="R17" s="9">
        <f t="shared" si="5"/>
        <v>0</v>
      </c>
    </row>
    <row r="18" spans="1:18" ht="19.95" customHeight="1" x14ac:dyDescent="0.3">
      <c r="A18" s="2">
        <v>15</v>
      </c>
      <c r="B18" s="30" t="s">
        <v>123</v>
      </c>
      <c r="C18" s="30" t="s">
        <v>124</v>
      </c>
      <c r="D18" s="2"/>
      <c r="E18" s="2"/>
      <c r="F18" s="2"/>
      <c r="G18" s="2"/>
      <c r="H18" s="2"/>
      <c r="I18" s="22">
        <f t="shared" si="0"/>
        <v>0</v>
      </c>
      <c r="J18" s="2">
        <f t="shared" si="1"/>
        <v>0</v>
      </c>
      <c r="K18" s="2"/>
      <c r="L18" s="2">
        <f t="shared" si="2"/>
        <v>0</v>
      </c>
      <c r="M18" s="2">
        <f t="shared" si="3"/>
        <v>1</v>
      </c>
      <c r="N18" s="3">
        <f t="shared" si="6"/>
        <v>0</v>
      </c>
      <c r="O18" s="3">
        <f t="shared" si="7"/>
        <v>0</v>
      </c>
      <c r="P18" s="7">
        <f t="shared" si="8"/>
        <v>0</v>
      </c>
      <c r="Q18" s="7">
        <f t="shared" si="4"/>
        <v>0</v>
      </c>
      <c r="R18" s="9">
        <f t="shared" si="5"/>
        <v>0</v>
      </c>
    </row>
    <row r="19" spans="1:18" ht="19.95" customHeight="1" x14ac:dyDescent="0.3">
      <c r="A19" s="2">
        <v>16</v>
      </c>
      <c r="B19" s="30" t="s">
        <v>128</v>
      </c>
      <c r="C19" s="30" t="s">
        <v>129</v>
      </c>
      <c r="D19" s="2"/>
      <c r="E19" s="2"/>
      <c r="F19" s="2"/>
      <c r="G19" s="2"/>
      <c r="H19" s="2"/>
      <c r="I19" s="22">
        <f t="shared" si="0"/>
        <v>0</v>
      </c>
      <c r="J19" s="2">
        <f>SUM(P19/3)</f>
        <v>0</v>
      </c>
      <c r="K19" s="2"/>
      <c r="L19" s="2">
        <f>SUM(J19:K19)</f>
        <v>0</v>
      </c>
      <c r="M19" s="2">
        <f>RANK(L19,$L$4:$L$7)</f>
        <v>1</v>
      </c>
      <c r="N19" s="3">
        <f>MAX(D19:H19)</f>
        <v>0</v>
      </c>
      <c r="O19" s="3">
        <f>MIN(D19:H19)</f>
        <v>0</v>
      </c>
      <c r="P19" s="7">
        <f>SUM(I19-N19-O19)</f>
        <v>0</v>
      </c>
      <c r="Q19" s="7">
        <f>AVERAGE(N19:O19)</f>
        <v>0</v>
      </c>
      <c r="R19" s="10">
        <f>L19-Q19</f>
        <v>0</v>
      </c>
    </row>
    <row r="20" spans="1:18" ht="19.95" customHeight="1" x14ac:dyDescent="0.3">
      <c r="A20" s="2">
        <v>17</v>
      </c>
      <c r="B20" s="30" t="s">
        <v>127</v>
      </c>
      <c r="C20" s="30" t="s">
        <v>29</v>
      </c>
      <c r="D20" s="2"/>
      <c r="E20" s="2"/>
      <c r="F20" s="2"/>
      <c r="G20" s="2"/>
      <c r="H20" s="2"/>
      <c r="I20" s="22">
        <f t="shared" si="0"/>
        <v>0</v>
      </c>
      <c r="J20" s="2">
        <f t="shared" ref="J20:J21" si="9">SUM(P20/3)</f>
        <v>0</v>
      </c>
      <c r="K20" s="2"/>
      <c r="L20" s="2">
        <f t="shared" ref="L20:L21" si="10">SUM(J20:K20)</f>
        <v>0</v>
      </c>
      <c r="M20" s="2">
        <f t="shared" ref="M20:M21" si="11">RANK(L20,$L$4:$L$7)</f>
        <v>1</v>
      </c>
      <c r="N20" s="3">
        <f>MAX(D20:H20)</f>
        <v>0</v>
      </c>
      <c r="O20" s="3">
        <f>MIN(D20:H20)</f>
        <v>0</v>
      </c>
      <c r="P20" s="7">
        <f>SUM(I20-N20-O20)</f>
        <v>0</v>
      </c>
      <c r="Q20" s="7">
        <f t="shared" ref="Q20:Q21" si="12">AVERAGE(N20:O20)</f>
        <v>0</v>
      </c>
      <c r="R20" s="9">
        <f t="shared" ref="R20:R21" si="13">L20-Q20</f>
        <v>0</v>
      </c>
    </row>
    <row r="21" spans="1:18" ht="19.95" customHeight="1" x14ac:dyDescent="0.3">
      <c r="A21" s="2">
        <v>18</v>
      </c>
      <c r="B21" s="30" t="s">
        <v>121</v>
      </c>
      <c r="C21" s="30" t="s">
        <v>122</v>
      </c>
      <c r="D21" s="2"/>
      <c r="E21" s="2"/>
      <c r="F21" s="2"/>
      <c r="G21" s="2"/>
      <c r="H21" s="2"/>
      <c r="I21" s="22">
        <f t="shared" si="0"/>
        <v>0</v>
      </c>
      <c r="J21" s="2">
        <f t="shared" si="9"/>
        <v>0</v>
      </c>
      <c r="K21" s="2"/>
      <c r="L21" s="2">
        <f t="shared" si="10"/>
        <v>0</v>
      </c>
      <c r="M21" s="2">
        <f t="shared" si="11"/>
        <v>1</v>
      </c>
      <c r="N21" s="3">
        <f>MAX(D21:H21)</f>
        <v>0</v>
      </c>
      <c r="O21" s="3">
        <f>MIN(D21:H21)</f>
        <v>0</v>
      </c>
      <c r="P21" s="7">
        <f>SUM(I21-N21-O21)</f>
        <v>0</v>
      </c>
      <c r="Q21" s="7">
        <f t="shared" si="12"/>
        <v>0</v>
      </c>
      <c r="R21" s="9">
        <f t="shared" si="13"/>
        <v>0</v>
      </c>
    </row>
    <row r="22" spans="1:18" ht="19.95" customHeight="1" x14ac:dyDescent="0.3">
      <c r="A22" s="37" t="s">
        <v>68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  <c r="O22" s="39"/>
    </row>
    <row r="23" spans="1:18" ht="30" customHeight="1" x14ac:dyDescent="0.3">
      <c r="A23" s="4"/>
      <c r="B23" s="4"/>
      <c r="C23" s="34" t="s">
        <v>9</v>
      </c>
      <c r="D23" s="34"/>
      <c r="E23" s="3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8" ht="16.2" customHeight="1" x14ac:dyDescent="0.3">
      <c r="A24" s="32" t="s">
        <v>38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</row>
    <row r="25" spans="1:18" x14ac:dyDescent="0.3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</row>
  </sheetData>
  <mergeCells count="6">
    <mergeCell ref="A24:R25"/>
    <mergeCell ref="A1:M2"/>
    <mergeCell ref="N2:P2"/>
    <mergeCell ref="Q2:R2"/>
    <mergeCell ref="A22:O22"/>
    <mergeCell ref="C23:E2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A4" zoomScale="110" zoomScaleNormal="110" workbookViewId="0">
      <selection activeCell="F11" sqref="F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0" t="s">
        <v>208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20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190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0" customHeight="1" x14ac:dyDescent="0.3">
      <c r="A4" s="2">
        <v>1</v>
      </c>
      <c r="B4" s="17" t="s">
        <v>135</v>
      </c>
      <c r="C4" s="17" t="s">
        <v>40</v>
      </c>
      <c r="D4" s="19"/>
      <c r="E4" s="19"/>
      <c r="F4" s="19"/>
      <c r="G4" s="19"/>
      <c r="H4" s="19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17" t="s">
        <v>139</v>
      </c>
      <c r="C5" s="17" t="s">
        <v>54</v>
      </c>
      <c r="D5" s="19"/>
      <c r="E5" s="19"/>
      <c r="F5" s="19"/>
      <c r="G5" s="19"/>
      <c r="H5" s="19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 t="shared" ref="M5:M8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0" customHeight="1" x14ac:dyDescent="0.3">
      <c r="A6" s="2">
        <v>3</v>
      </c>
      <c r="B6" s="17" t="s">
        <v>141</v>
      </c>
      <c r="C6" s="17" t="s">
        <v>59</v>
      </c>
      <c r="D6" s="19"/>
      <c r="E6" s="19"/>
      <c r="F6" s="19"/>
      <c r="G6" s="19"/>
      <c r="H6" s="19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3">
      <c r="A7" s="2">
        <v>4</v>
      </c>
      <c r="B7" s="17" t="s">
        <v>134</v>
      </c>
      <c r="C7" s="2" t="s">
        <v>24</v>
      </c>
      <c r="D7" s="19"/>
      <c r="E7" s="19"/>
      <c r="F7" s="19"/>
      <c r="G7" s="19"/>
      <c r="H7" s="19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3">
      <c r="A8" s="2">
        <v>5</v>
      </c>
      <c r="B8" s="17" t="s">
        <v>132</v>
      </c>
      <c r="C8" s="2" t="s">
        <v>24</v>
      </c>
      <c r="D8" s="19"/>
      <c r="E8" s="19"/>
      <c r="F8" s="19"/>
      <c r="G8" s="19"/>
      <c r="H8" s="19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ref="N8:N14" si="6">MAX(D8:H8)</f>
        <v>0</v>
      </c>
      <c r="O8" s="3">
        <f t="shared" ref="O8:O14" si="7">MIN(D8:H8)</f>
        <v>0</v>
      </c>
      <c r="P8" s="7">
        <f t="shared" ref="P8:P14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 x14ac:dyDescent="0.3">
      <c r="A9" s="2">
        <v>6</v>
      </c>
      <c r="B9" s="17" t="s">
        <v>133</v>
      </c>
      <c r="C9" s="2" t="s">
        <v>24</v>
      </c>
      <c r="D9" s="19"/>
      <c r="E9" s="19"/>
      <c r="F9" s="19"/>
      <c r="G9" s="19"/>
      <c r="H9" s="19"/>
      <c r="I9" s="2">
        <f t="shared" ref="I9:I14" si="9">SUM(D9:H9)</f>
        <v>0</v>
      </c>
      <c r="J9" s="2">
        <f t="shared" ref="J9:J14" si="10">SUM(P9/3)</f>
        <v>0</v>
      </c>
      <c r="K9" s="2"/>
      <c r="L9" s="2">
        <f t="shared" ref="L9:L14" si="11">SUM(J9:K9)</f>
        <v>0</v>
      </c>
      <c r="M9" s="2">
        <f t="shared" ref="M9:M14" si="12">RANK(L9,$L$4:$L$7)</f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4" si="13">AVERAGE(N9:O9)</f>
        <v>0</v>
      </c>
      <c r="R9" s="9">
        <f t="shared" ref="R9:R14" si="14">L9-Q9</f>
        <v>0</v>
      </c>
    </row>
    <row r="10" spans="1:18" ht="30" customHeight="1" x14ac:dyDescent="0.3">
      <c r="A10" s="2">
        <v>7</v>
      </c>
      <c r="B10" s="17" t="s">
        <v>137</v>
      </c>
      <c r="C10" s="17" t="s">
        <v>138</v>
      </c>
      <c r="D10" s="19"/>
      <c r="E10" s="19"/>
      <c r="F10" s="19"/>
      <c r="G10" s="19"/>
      <c r="H10" s="19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3"/>
        <v>0</v>
      </c>
      <c r="R10" s="9">
        <f t="shared" si="14"/>
        <v>0</v>
      </c>
    </row>
    <row r="11" spans="1:18" ht="30" customHeight="1" x14ac:dyDescent="0.3">
      <c r="A11" s="2">
        <v>8</v>
      </c>
      <c r="B11" s="2" t="s">
        <v>143</v>
      </c>
      <c r="C11" s="17" t="s">
        <v>59</v>
      </c>
      <c r="D11" s="19"/>
      <c r="E11" s="19"/>
      <c r="F11" s="19"/>
      <c r="G11" s="19"/>
      <c r="H11" s="19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3"/>
        <v>0</v>
      </c>
      <c r="R11" s="9">
        <f t="shared" si="14"/>
        <v>0</v>
      </c>
    </row>
    <row r="12" spans="1:18" ht="30" customHeight="1" x14ac:dyDescent="0.3">
      <c r="A12" s="2">
        <v>9</v>
      </c>
      <c r="B12" s="17" t="s">
        <v>140</v>
      </c>
      <c r="C12" s="17" t="s">
        <v>54</v>
      </c>
      <c r="D12" s="19"/>
      <c r="E12" s="19"/>
      <c r="F12" s="19"/>
      <c r="G12" s="19"/>
      <c r="H12" s="19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3"/>
        <v>0</v>
      </c>
      <c r="R12" s="10">
        <f t="shared" si="14"/>
        <v>0</v>
      </c>
    </row>
    <row r="13" spans="1:18" ht="30" customHeight="1" x14ac:dyDescent="0.3">
      <c r="A13" s="2">
        <v>10</v>
      </c>
      <c r="B13" s="17" t="s">
        <v>136</v>
      </c>
      <c r="C13" s="17" t="s">
        <v>40</v>
      </c>
      <c r="D13" s="19"/>
      <c r="E13" s="19"/>
      <c r="F13" s="19"/>
      <c r="G13" s="19"/>
      <c r="H13" s="19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3"/>
        <v>0</v>
      </c>
      <c r="R13" s="9">
        <f t="shared" si="14"/>
        <v>0</v>
      </c>
    </row>
    <row r="14" spans="1:18" ht="30" customHeight="1" x14ac:dyDescent="0.3">
      <c r="A14" s="2">
        <v>11</v>
      </c>
      <c r="B14" s="17" t="s">
        <v>142</v>
      </c>
      <c r="C14" s="17" t="s">
        <v>59</v>
      </c>
      <c r="D14" s="19"/>
      <c r="E14" s="19"/>
      <c r="F14" s="19"/>
      <c r="G14" s="19"/>
      <c r="H14" s="19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13"/>
        <v>0</v>
      </c>
      <c r="R14" s="9">
        <f t="shared" si="14"/>
        <v>0</v>
      </c>
    </row>
    <row r="15" spans="1:18" ht="30" customHeight="1" x14ac:dyDescent="0.3">
      <c r="A15" s="37" t="s">
        <v>131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9"/>
      <c r="O15" s="39"/>
    </row>
    <row r="16" spans="1:18" ht="36.9" customHeight="1" x14ac:dyDescent="0.3">
      <c r="A16" s="4"/>
      <c r="B16" s="4"/>
      <c r="C16" s="34" t="s">
        <v>9</v>
      </c>
      <c r="D16" s="34"/>
      <c r="E16" s="3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16.2" customHeight="1" x14ac:dyDescent="0.3">
      <c r="A17" s="44" t="s">
        <v>21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</row>
    <row r="18" spans="1:18" x14ac:dyDescent="0.3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</row>
  </sheetData>
  <mergeCells count="6">
    <mergeCell ref="A17:R18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110" zoomScaleNormal="110" workbookViewId="0">
      <selection activeCell="I3" sqref="I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3" t="s">
        <v>218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20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100</v>
      </c>
      <c r="J3" s="6" t="s">
        <v>18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 x14ac:dyDescent="0.3">
      <c r="A4" s="2">
        <v>1</v>
      </c>
      <c r="B4" s="30" t="s">
        <v>120</v>
      </c>
      <c r="C4" s="30" t="s">
        <v>32</v>
      </c>
      <c r="D4" s="19"/>
      <c r="E4" s="19"/>
      <c r="F4" s="19"/>
      <c r="G4" s="19"/>
      <c r="H4" s="19"/>
      <c r="I4" s="20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0" si="0">MAX(D4:H4)</f>
        <v>0</v>
      </c>
      <c r="O4" s="3">
        <f t="shared" ref="O4:O10" si="1">MIN(D4:H4)</f>
        <v>0</v>
      </c>
      <c r="P4" s="7">
        <f t="shared" ref="P4:P10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5" t="s">
        <v>148</v>
      </c>
      <c r="C5" s="30" t="s">
        <v>54</v>
      </c>
      <c r="D5" s="19"/>
      <c r="E5" s="19"/>
      <c r="F5" s="19"/>
      <c r="G5" s="19"/>
      <c r="H5" s="19"/>
      <c r="I5" s="20">
        <f t="shared" ref="I5:I10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30" t="s">
        <v>144</v>
      </c>
      <c r="C6" s="30" t="s">
        <v>90</v>
      </c>
      <c r="D6" s="19"/>
      <c r="E6" s="19"/>
      <c r="F6" s="19"/>
      <c r="G6" s="19"/>
      <c r="H6" s="19"/>
      <c r="I6" s="20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30" t="s">
        <v>146</v>
      </c>
      <c r="C7" s="30" t="s">
        <v>24</v>
      </c>
      <c r="D7" s="19"/>
      <c r="E7" s="19"/>
      <c r="F7" s="19"/>
      <c r="G7" s="19"/>
      <c r="H7" s="19"/>
      <c r="I7" s="20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30" t="s">
        <v>147</v>
      </c>
      <c r="C8" s="30" t="s">
        <v>50</v>
      </c>
      <c r="D8" s="19"/>
      <c r="E8" s="19"/>
      <c r="F8" s="19"/>
      <c r="G8" s="19"/>
      <c r="H8" s="19"/>
      <c r="I8" s="20">
        <f t="shared" si="3"/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2">
        <v>6</v>
      </c>
      <c r="B9" s="30" t="s">
        <v>145</v>
      </c>
      <c r="C9" s="30" t="s">
        <v>24</v>
      </c>
      <c r="D9" s="19"/>
      <c r="E9" s="19"/>
      <c r="F9" s="19"/>
      <c r="G9" s="19"/>
      <c r="H9" s="19"/>
      <c r="I9" s="20">
        <f t="shared" si="3"/>
        <v>0</v>
      </c>
      <c r="J9" s="2">
        <f t="shared" ref="J9:J10" si="9">SUM(P9/3)</f>
        <v>0</v>
      </c>
      <c r="K9" s="2"/>
      <c r="L9" s="2">
        <f t="shared" ref="L9:L10" si="10">SUM(J9:K9)</f>
        <v>0</v>
      </c>
      <c r="M9" s="2">
        <f t="shared" ref="M9:M10" si="11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36.9" customHeight="1" x14ac:dyDescent="0.3">
      <c r="A10" s="2">
        <v>7</v>
      </c>
      <c r="B10" s="30" t="s">
        <v>108</v>
      </c>
      <c r="C10" s="30" t="s">
        <v>50</v>
      </c>
      <c r="D10" s="19"/>
      <c r="E10" s="19"/>
      <c r="F10" s="19"/>
      <c r="G10" s="19"/>
      <c r="H10" s="19"/>
      <c r="I10" s="20">
        <f t="shared" si="3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2"/>
        <v>0</v>
      </c>
      <c r="R10" s="9">
        <f t="shared" si="13"/>
        <v>0</v>
      </c>
    </row>
    <row r="11" spans="1:18" ht="36.9" customHeight="1" x14ac:dyDescent="0.3">
      <c r="A11" s="37" t="s">
        <v>87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9"/>
      <c r="O11" s="39"/>
    </row>
    <row r="12" spans="1:18" ht="36.9" customHeight="1" x14ac:dyDescent="0.3">
      <c r="A12" s="4"/>
      <c r="B12" s="4"/>
      <c r="C12" s="34" t="s">
        <v>9</v>
      </c>
      <c r="D12" s="34"/>
      <c r="E12" s="3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16.2" customHeight="1" x14ac:dyDescent="0.3">
      <c r="A13" s="44" t="s">
        <v>21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</row>
    <row r="14" spans="1:18" x14ac:dyDescent="0.3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</row>
  </sheetData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P4" sqref="P4:Q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3" t="s">
        <v>204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205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206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 x14ac:dyDescent="0.3">
      <c r="A4" s="2">
        <v>1</v>
      </c>
      <c r="B4" s="17" t="s">
        <v>149</v>
      </c>
      <c r="C4" s="17" t="s">
        <v>90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7" t="s">
        <v>132</v>
      </c>
      <c r="C5" s="17" t="s">
        <v>24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151</v>
      </c>
      <c r="C6" s="17" t="s">
        <v>90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17" t="s">
        <v>150</v>
      </c>
      <c r="C7" s="17" t="s">
        <v>90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37" t="s">
        <v>207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9"/>
      <c r="O8" s="39"/>
    </row>
    <row r="9" spans="1:18" ht="36.9" customHeight="1" x14ac:dyDescent="0.3">
      <c r="A9" s="4"/>
      <c r="B9" s="4"/>
      <c r="C9" s="34" t="s">
        <v>9</v>
      </c>
      <c r="D9" s="34"/>
      <c r="E9" s="3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44" t="s">
        <v>21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7" zoomScale="110" zoomScaleNormal="110" workbookViewId="0">
      <selection activeCell="N26" sqref="N2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4" t="s">
        <v>201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202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190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40.049999999999997" customHeight="1" x14ac:dyDescent="0.3">
      <c r="A4" s="2">
        <v>1</v>
      </c>
      <c r="B4" s="24" t="s">
        <v>153</v>
      </c>
      <c r="C4" s="28" t="s">
        <v>152</v>
      </c>
      <c r="D4" s="19"/>
      <c r="E4" s="19"/>
      <c r="F4" s="19"/>
      <c r="G4" s="19"/>
      <c r="H4" s="19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40.049999999999997" customHeight="1" x14ac:dyDescent="0.3">
      <c r="A5" s="2">
        <v>2</v>
      </c>
      <c r="B5" s="24" t="s">
        <v>154</v>
      </c>
      <c r="C5" s="28" t="s">
        <v>155</v>
      </c>
      <c r="D5" s="19"/>
      <c r="E5" s="19"/>
      <c r="F5" s="19"/>
      <c r="G5" s="19"/>
      <c r="H5" s="19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40.049999999999997" customHeight="1" x14ac:dyDescent="0.3">
      <c r="A6" s="2">
        <v>3</v>
      </c>
      <c r="B6" s="24" t="s">
        <v>156</v>
      </c>
      <c r="C6" s="28" t="s">
        <v>155</v>
      </c>
      <c r="D6" s="19"/>
      <c r="E6" s="19"/>
      <c r="F6" s="19"/>
      <c r="G6" s="19"/>
      <c r="H6" s="19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37" t="s">
        <v>203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9"/>
      <c r="O7" s="39"/>
    </row>
    <row r="8" spans="1:18" ht="36.9" customHeight="1" x14ac:dyDescent="0.3">
      <c r="A8" s="4"/>
      <c r="B8" s="4"/>
      <c r="C8" s="34" t="s">
        <v>9</v>
      </c>
      <c r="D8" s="34"/>
      <c r="E8" s="3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44" t="s">
        <v>21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A7" zoomScale="110" zoomScaleNormal="110" workbookViewId="0">
      <selection activeCell="K5" sqref="K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4" t="s">
        <v>200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20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18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40.049999999999997" customHeight="1" x14ac:dyDescent="0.3">
      <c r="A4" s="2">
        <v>1</v>
      </c>
      <c r="B4" s="2" t="s">
        <v>159</v>
      </c>
      <c r="C4" s="17" t="s">
        <v>160</v>
      </c>
      <c r="D4" s="19"/>
      <c r="E4" s="19"/>
      <c r="F4" s="19"/>
      <c r="G4" s="19"/>
      <c r="H4" s="19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40.049999999999997" customHeight="1" x14ac:dyDescent="0.3">
      <c r="A5" s="2">
        <v>2</v>
      </c>
      <c r="B5" s="2" t="s">
        <v>157</v>
      </c>
      <c r="C5" s="17" t="s">
        <v>158</v>
      </c>
      <c r="D5" s="19"/>
      <c r="E5" s="19"/>
      <c r="F5" s="19"/>
      <c r="G5" s="19"/>
      <c r="H5" s="19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40.049999999999997" customHeight="1" x14ac:dyDescent="0.3">
      <c r="A6" s="2">
        <v>3</v>
      </c>
      <c r="B6" s="2" t="s">
        <v>162</v>
      </c>
      <c r="C6" s="17" t="s">
        <v>160</v>
      </c>
      <c r="D6" s="19"/>
      <c r="E6" s="19"/>
      <c r="F6" s="19"/>
      <c r="G6" s="19"/>
      <c r="H6" s="19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40.049999999999997" customHeight="1" x14ac:dyDescent="0.3">
      <c r="A7" s="2">
        <v>4</v>
      </c>
      <c r="B7" s="2" t="s">
        <v>161</v>
      </c>
      <c r="C7" s="17" t="s">
        <v>160</v>
      </c>
      <c r="D7" s="19"/>
      <c r="E7" s="19"/>
      <c r="F7" s="19"/>
      <c r="G7" s="19"/>
      <c r="H7" s="19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37" t="s">
        <v>199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9"/>
      <c r="O8" s="39"/>
    </row>
    <row r="9" spans="1:18" ht="36.9" customHeight="1" x14ac:dyDescent="0.3">
      <c r="A9" s="4"/>
      <c r="B9" s="4"/>
      <c r="C9" s="34" t="s">
        <v>9</v>
      </c>
      <c r="D9" s="34"/>
      <c r="E9" s="3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44" t="s">
        <v>21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activeCell="F5" sqref="F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4" t="s">
        <v>196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189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197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 x14ac:dyDescent="0.3">
      <c r="A4" s="2">
        <v>1</v>
      </c>
      <c r="B4" s="2" t="s">
        <v>164</v>
      </c>
      <c r="C4" s="17" t="s">
        <v>165</v>
      </c>
      <c r="D4" s="19"/>
      <c r="E4" s="19"/>
      <c r="F4" s="19"/>
      <c r="G4" s="19"/>
      <c r="H4" s="19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168</v>
      </c>
      <c r="C5" s="17" t="s">
        <v>24</v>
      </c>
      <c r="D5" s="19"/>
      <c r="E5" s="19"/>
      <c r="F5" s="19"/>
      <c r="G5" s="19"/>
      <c r="H5" s="19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169</v>
      </c>
      <c r="C6" s="17" t="s">
        <v>170</v>
      </c>
      <c r="D6" s="19"/>
      <c r="E6" s="19"/>
      <c r="F6" s="19"/>
      <c r="G6" s="19"/>
      <c r="H6" s="19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163</v>
      </c>
      <c r="C7" s="17" t="s">
        <v>24</v>
      </c>
      <c r="D7" s="19"/>
      <c r="E7" s="19"/>
      <c r="F7" s="19"/>
      <c r="G7" s="19"/>
      <c r="H7" s="19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2" t="s">
        <v>166</v>
      </c>
      <c r="C8" s="17" t="s">
        <v>167</v>
      </c>
      <c r="D8" s="19"/>
      <c r="E8" s="19"/>
      <c r="F8" s="19"/>
      <c r="G8" s="19"/>
      <c r="H8" s="19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37" t="s">
        <v>171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9"/>
      <c r="O9" s="39"/>
    </row>
    <row r="10" spans="1:18" ht="36.9" customHeight="1" x14ac:dyDescent="0.3">
      <c r="A10" s="4"/>
      <c r="B10" s="4"/>
      <c r="C10" s="34" t="s">
        <v>9</v>
      </c>
      <c r="D10" s="34"/>
      <c r="E10" s="3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16.2" customHeight="1" x14ac:dyDescent="0.3">
      <c r="A11" s="32" t="s">
        <v>198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x14ac:dyDescent="0.3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activeCell="I3" sqref="I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4" t="s">
        <v>188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189</v>
      </c>
      <c r="O2" s="33"/>
      <c r="P2" s="33"/>
      <c r="Q2" s="36" t="s">
        <v>17</v>
      </c>
      <c r="R2" s="36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190</v>
      </c>
      <c r="K3" s="5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 x14ac:dyDescent="0.3">
      <c r="A4" s="2">
        <v>1</v>
      </c>
      <c r="B4" s="2" t="s">
        <v>177</v>
      </c>
      <c r="C4" s="17" t="s">
        <v>178</v>
      </c>
      <c r="D4" s="17"/>
      <c r="E4" s="17"/>
      <c r="F4" s="17"/>
      <c r="G4" s="17"/>
      <c r="H4" s="17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173</v>
      </c>
      <c r="C5" s="17" t="s">
        <v>174</v>
      </c>
      <c r="D5" s="17"/>
      <c r="E5" s="17"/>
      <c r="F5" s="17"/>
      <c r="G5" s="17"/>
      <c r="H5" s="17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180</v>
      </c>
      <c r="C6" s="17" t="s">
        <v>178</v>
      </c>
      <c r="D6" s="17"/>
      <c r="E6" s="17"/>
      <c r="F6" s="17"/>
      <c r="G6" s="17"/>
      <c r="H6" s="17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179</v>
      </c>
      <c r="C7" s="17" t="s">
        <v>178</v>
      </c>
      <c r="D7" s="17"/>
      <c r="E7" s="17"/>
      <c r="F7" s="17"/>
      <c r="G7" s="17"/>
      <c r="H7" s="17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2" t="s">
        <v>175</v>
      </c>
      <c r="C8" s="17" t="s">
        <v>176</v>
      </c>
      <c r="D8" s="17"/>
      <c r="E8" s="17"/>
      <c r="F8" s="17"/>
      <c r="G8" s="17"/>
      <c r="H8" s="17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37" t="s">
        <v>172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9"/>
      <c r="O9" s="39"/>
    </row>
    <row r="10" spans="1:18" ht="36.9" customHeight="1" x14ac:dyDescent="0.3">
      <c r="A10" s="4"/>
      <c r="B10" s="4"/>
      <c r="C10" s="34" t="s">
        <v>9</v>
      </c>
      <c r="D10" s="34"/>
      <c r="E10" s="3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16.2" customHeight="1" x14ac:dyDescent="0.3">
      <c r="A11" s="32" t="s">
        <v>191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x14ac:dyDescent="0.3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zoomScale="110" zoomScaleNormal="110" workbookViewId="0">
      <selection activeCell="I3" sqref="I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0" t="s">
        <v>187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23"/>
      <c r="O1" s="23"/>
      <c r="P1" s="23"/>
      <c r="Q1" s="23"/>
      <c r="R1" s="23"/>
    </row>
    <row r="2" spans="1:18" ht="24.6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3" t="s">
        <v>192</v>
      </c>
      <c r="O2" s="33"/>
      <c r="P2" s="33"/>
      <c r="Q2" s="36" t="s">
        <v>17</v>
      </c>
      <c r="R2" s="36"/>
    </row>
    <row r="3" spans="1:18" ht="45" customHeight="1" x14ac:dyDescent="0.3">
      <c r="A3" s="24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7</v>
      </c>
      <c r="H3" s="24" t="s">
        <v>8</v>
      </c>
      <c r="I3" s="11" t="s">
        <v>19</v>
      </c>
      <c r="J3" s="6" t="s">
        <v>194</v>
      </c>
      <c r="K3" s="5" t="s">
        <v>10</v>
      </c>
      <c r="L3" s="5" t="s">
        <v>12</v>
      </c>
      <c r="M3" s="24" t="s">
        <v>0</v>
      </c>
      <c r="N3" s="8" t="s">
        <v>13</v>
      </c>
      <c r="O3" s="8" t="s">
        <v>14</v>
      </c>
      <c r="P3" s="29" t="s">
        <v>195</v>
      </c>
      <c r="Q3" s="8" t="s">
        <v>15</v>
      </c>
      <c r="R3" s="8" t="s">
        <v>16</v>
      </c>
    </row>
    <row r="4" spans="1:18" ht="64.95" customHeight="1" x14ac:dyDescent="0.3">
      <c r="A4" s="24">
        <v>1</v>
      </c>
      <c r="B4" s="24" t="s">
        <v>183</v>
      </c>
      <c r="C4" s="24" t="s">
        <v>184</v>
      </c>
      <c r="D4" s="24"/>
      <c r="E4" s="24"/>
      <c r="F4" s="24"/>
      <c r="G4" s="24"/>
      <c r="H4" s="24"/>
      <c r="I4" s="24">
        <f>SUM(D4:H4)</f>
        <v>0</v>
      </c>
      <c r="J4" s="24">
        <f>SUM(P4/3)</f>
        <v>0</v>
      </c>
      <c r="K4" s="24"/>
      <c r="L4" s="24">
        <f>SUM(J4:K4)</f>
        <v>0</v>
      </c>
      <c r="M4" s="24">
        <f>RANK(L4,$L$4:$L$6)</f>
        <v>1</v>
      </c>
      <c r="N4" s="8">
        <f>MAX(D4:H4)</f>
        <v>0</v>
      </c>
      <c r="O4" s="8">
        <f>MIN(D4:H4)</f>
        <v>0</v>
      </c>
      <c r="P4" s="23">
        <f>SUM(I4-N4-O4)</f>
        <v>0</v>
      </c>
      <c r="Q4" s="23">
        <f>AVERAGE(N4:O4)</f>
        <v>0</v>
      </c>
      <c r="R4" s="26">
        <f>L4-Q4</f>
        <v>0</v>
      </c>
    </row>
    <row r="5" spans="1:18" ht="64.95" customHeight="1" x14ac:dyDescent="0.3">
      <c r="A5" s="24">
        <v>2</v>
      </c>
      <c r="B5" s="24" t="s">
        <v>181</v>
      </c>
      <c r="C5" s="24" t="s">
        <v>182</v>
      </c>
      <c r="D5" s="24"/>
      <c r="E5" s="24"/>
      <c r="F5" s="24"/>
      <c r="G5" s="24"/>
      <c r="H5" s="24"/>
      <c r="I5" s="24">
        <f t="shared" ref="I5:I6" si="0">SUM(D5:H5)</f>
        <v>0</v>
      </c>
      <c r="J5" s="24">
        <f t="shared" ref="J5:J6" si="1">SUM(P5/3)</f>
        <v>0</v>
      </c>
      <c r="K5" s="24"/>
      <c r="L5" s="24">
        <f t="shared" ref="L5:L6" si="2">SUM(J5:K5)</f>
        <v>0</v>
      </c>
      <c r="M5" s="24">
        <f>RANK(L5,$L$4:$L$6)</f>
        <v>1</v>
      </c>
      <c r="N5" s="8">
        <f>MAX(D5:H5)</f>
        <v>0</v>
      </c>
      <c r="O5" s="8">
        <f>MIN(D5:H5)</f>
        <v>0</v>
      </c>
      <c r="P5" s="23">
        <f>SUM(I5-N5-O5)</f>
        <v>0</v>
      </c>
      <c r="Q5" s="23">
        <f t="shared" ref="Q5:Q6" si="3">AVERAGE(N5:O5)</f>
        <v>0</v>
      </c>
      <c r="R5" s="27">
        <f t="shared" ref="R5:R6" si="4">L5-Q5</f>
        <v>0</v>
      </c>
    </row>
    <row r="6" spans="1:18" ht="64.95" customHeight="1" x14ac:dyDescent="0.3">
      <c r="A6" s="24">
        <v>3</v>
      </c>
      <c r="B6" s="24" t="s">
        <v>185</v>
      </c>
      <c r="C6" s="28" t="s">
        <v>54</v>
      </c>
      <c r="D6" s="24"/>
      <c r="E6" s="24"/>
      <c r="F6" s="24"/>
      <c r="G6" s="24"/>
      <c r="H6" s="24"/>
      <c r="I6" s="24">
        <f t="shared" si="0"/>
        <v>0</v>
      </c>
      <c r="J6" s="24">
        <f t="shared" si="1"/>
        <v>0</v>
      </c>
      <c r="K6" s="24"/>
      <c r="L6" s="24">
        <f t="shared" si="2"/>
        <v>0</v>
      </c>
      <c r="M6" s="24">
        <f>RANK(L6,$L$4:$L$6)</f>
        <v>1</v>
      </c>
      <c r="N6" s="8">
        <f>MAX(D6:H6)</f>
        <v>0</v>
      </c>
      <c r="O6" s="8">
        <f>MIN(D6:H6)</f>
        <v>0</v>
      </c>
      <c r="P6" s="23">
        <f>SUM(I6-N6-O6)</f>
        <v>0</v>
      </c>
      <c r="Q6" s="23">
        <f t="shared" si="3"/>
        <v>0</v>
      </c>
      <c r="R6" s="27">
        <f t="shared" si="4"/>
        <v>0</v>
      </c>
    </row>
    <row r="7" spans="1:18" ht="36.9" customHeight="1" x14ac:dyDescent="0.3">
      <c r="A7" s="47" t="s">
        <v>186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9"/>
      <c r="O7" s="49"/>
      <c r="P7" s="23"/>
      <c r="Q7" s="23"/>
      <c r="R7" s="23"/>
    </row>
    <row r="8" spans="1:18" ht="36.9" customHeight="1" x14ac:dyDescent="0.3">
      <c r="A8" s="23"/>
      <c r="B8" s="23"/>
      <c r="C8" s="33" t="s">
        <v>9</v>
      </c>
      <c r="D8" s="33"/>
      <c r="E8" s="3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8" ht="51" customHeight="1" x14ac:dyDescent="0.3">
      <c r="A9" s="46" t="s">
        <v>193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27小高女少林連環拳</vt:lpstr>
      <vt:lpstr>28小高女金羅漢</vt:lpstr>
      <vt:lpstr>29小低女金羅漢</vt:lpstr>
      <vt:lpstr>30小高女羅漢化技</vt:lpstr>
      <vt:lpstr>31小低女羅漢化技</vt:lpstr>
      <vt:lpstr>32小高男少林連環拳</vt:lpstr>
      <vt:lpstr>33小高男金羅漢</vt:lpstr>
      <vt:lpstr>34小低男金羅漢</vt:lpstr>
      <vt:lpstr>35小高男羅漢化技</vt:lpstr>
      <vt:lpstr>36小低男羅漢化技</vt:lpstr>
      <vt:lpstr>37國女對練</vt:lpstr>
      <vt:lpstr>38國男對練</vt:lpstr>
      <vt:lpstr>39小高女對練</vt:lpstr>
      <vt:lpstr>40小高男對練</vt:lpstr>
      <vt:lpstr>41小高組金羅漢小團練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吳青昊</cp:lastModifiedBy>
  <cp:lastPrinted>2018-10-11T14:14:06Z</cp:lastPrinted>
  <dcterms:created xsi:type="dcterms:W3CDTF">2017-10-16T13:29:03Z</dcterms:created>
  <dcterms:modified xsi:type="dcterms:W3CDTF">2018-11-11T13:15:51Z</dcterms:modified>
</cp:coreProperties>
</file>