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9225" tabRatio="955" firstSheet="11" activeTab="16"/>
  </bookViews>
  <sheets>
    <sheet name="22社男少林連環拳" sheetId="51" r:id="rId1"/>
    <sheet name="23社男南拳" sheetId="52" r:id="rId2"/>
    <sheet name="24國中男子組 內家拳" sheetId="53" r:id="rId3"/>
    <sheet name="25國女內家拳" sheetId="64" r:id="rId4"/>
    <sheet name="26小高男廣東系列南拳 " sheetId="59" r:id="rId5"/>
    <sheet name="27社男長兵器" sheetId="54" r:id="rId6"/>
    <sheet name="28社女長兵器" sheetId="55" r:id="rId7"/>
    <sheet name="29國男北拳" sheetId="58" r:id="rId8"/>
    <sheet name="30國女北拳" sheetId="65" r:id="rId9"/>
    <sheet name="31社男奇門兵器" sheetId="56" r:id="rId10"/>
    <sheet name="32社女奇門兵器" sheetId="57" r:id="rId11"/>
    <sheet name="33小高男北拳" sheetId="66" r:id="rId12"/>
    <sheet name="34小高女北拳" sheetId="61" r:id="rId13"/>
    <sheet name="35小低男北拳 " sheetId="69" r:id="rId14"/>
    <sheet name="36國男南拳" sheetId="68" r:id="rId15"/>
    <sheet name="37國女南拳" sheetId="67" r:id="rId16"/>
    <sheet name="38小高女廣東系列南拳 " sheetId="62" r:id="rId17"/>
    <sheet name="39小高女福建系列南拳" sheetId="63" r:id="rId18"/>
    <sheet name="40小高男福建系列南拳 " sheetId="60" r:id="rId19"/>
    <sheet name="41小低男福建系列南拳 " sheetId="70" r:id="rId20"/>
  </sheets>
  <calcPr calcId="144525"/>
</workbook>
</file>

<file path=xl/calcChain.xml><?xml version="1.0" encoding="utf-8"?>
<calcChain xmlns="http://schemas.openxmlformats.org/spreadsheetml/2006/main">
  <c r="M5" i="56" l="1"/>
  <c r="M6" i="51" l="1"/>
  <c r="M12" i="67"/>
  <c r="M4" i="63"/>
  <c r="M4" i="70" l="1"/>
  <c r="M5" i="70"/>
  <c r="M7" i="70"/>
  <c r="M6" i="70"/>
  <c r="M8" i="70"/>
  <c r="M9" i="70"/>
  <c r="M10" i="70"/>
  <c r="M11" i="70"/>
  <c r="M12" i="70"/>
  <c r="M14" i="60"/>
  <c r="M5" i="63"/>
  <c r="M6" i="63"/>
  <c r="M7" i="63"/>
  <c r="M8" i="63"/>
  <c r="M9" i="63"/>
  <c r="M10" i="63"/>
  <c r="M11" i="63"/>
  <c r="M12" i="63"/>
  <c r="M13" i="63"/>
  <c r="M14" i="63"/>
  <c r="M15" i="63"/>
  <c r="M16" i="63"/>
  <c r="M17" i="63"/>
  <c r="M18" i="63"/>
  <c r="M19" i="63"/>
  <c r="M10" i="62"/>
  <c r="M6" i="68"/>
  <c r="M5" i="68"/>
  <c r="M7" i="68"/>
  <c r="M8" i="68"/>
  <c r="M9" i="68"/>
  <c r="M10" i="68"/>
  <c r="M11" i="68"/>
  <c r="M12" i="68"/>
  <c r="M13" i="68"/>
  <c r="M14" i="68"/>
  <c r="M15" i="68"/>
  <c r="M16" i="68"/>
  <c r="M17" i="68"/>
  <c r="M18" i="68"/>
  <c r="M4" i="69"/>
  <c r="M5" i="69"/>
  <c r="M6" i="69"/>
  <c r="M7" i="69"/>
  <c r="M8" i="69"/>
  <c r="I7" i="67" l="1"/>
  <c r="P7" i="67" s="1"/>
  <c r="J7" i="67" s="1"/>
  <c r="L7" i="67" s="1"/>
  <c r="I4" i="70"/>
  <c r="P4" i="70" s="1"/>
  <c r="J4" i="70" s="1"/>
  <c r="L4" i="70" s="1"/>
  <c r="N4" i="70"/>
  <c r="Q4" i="70" s="1"/>
  <c r="O4" i="70"/>
  <c r="I5" i="70"/>
  <c r="P5" i="70" s="1"/>
  <c r="J5" i="70" s="1"/>
  <c r="L5" i="70" s="1"/>
  <c r="N5" i="70"/>
  <c r="Q5" i="70" s="1"/>
  <c r="O5" i="70"/>
  <c r="I6" i="70"/>
  <c r="N6" i="70"/>
  <c r="O6" i="70"/>
  <c r="P6" i="70"/>
  <c r="J6" i="70" s="1"/>
  <c r="L6" i="70" s="1"/>
  <c r="Q6" i="70"/>
  <c r="I7" i="70"/>
  <c r="N7" i="70"/>
  <c r="Q7" i="70" s="1"/>
  <c r="O7" i="70"/>
  <c r="P7" i="70"/>
  <c r="J7" i="70" s="1"/>
  <c r="L7" i="70" s="1"/>
  <c r="I8" i="70"/>
  <c r="P8" i="70" s="1"/>
  <c r="J8" i="70" s="1"/>
  <c r="L8" i="70" s="1"/>
  <c r="N8" i="70"/>
  <c r="Q8" i="70" s="1"/>
  <c r="O8" i="70"/>
  <c r="I9" i="70"/>
  <c r="P9" i="70" s="1"/>
  <c r="J9" i="70" s="1"/>
  <c r="L9" i="70" s="1"/>
  <c r="N9" i="70"/>
  <c r="Q9" i="70" s="1"/>
  <c r="O9" i="70"/>
  <c r="I10" i="70"/>
  <c r="N10" i="70"/>
  <c r="O10" i="70"/>
  <c r="P10" i="70"/>
  <c r="J10" i="70" s="1"/>
  <c r="L10" i="70" s="1"/>
  <c r="Q10" i="70"/>
  <c r="I11" i="70"/>
  <c r="N11" i="70"/>
  <c r="Q11" i="70" s="1"/>
  <c r="O11" i="70"/>
  <c r="P11" i="70"/>
  <c r="J11" i="70" s="1"/>
  <c r="L11" i="70" s="1"/>
  <c r="I12" i="70"/>
  <c r="P12" i="70" s="1"/>
  <c r="J12" i="70" s="1"/>
  <c r="L12" i="70" s="1"/>
  <c r="N12" i="70"/>
  <c r="Q12" i="70" s="1"/>
  <c r="O12" i="70"/>
  <c r="I4" i="69"/>
  <c r="P4" i="69" s="1"/>
  <c r="J4" i="69" s="1"/>
  <c r="L4" i="69" s="1"/>
  <c r="N4" i="69"/>
  <c r="O4" i="69"/>
  <c r="Q4" i="69" s="1"/>
  <c r="I5" i="69"/>
  <c r="P5" i="69" s="1"/>
  <c r="J5" i="69" s="1"/>
  <c r="L5" i="69" s="1"/>
  <c r="N5" i="69"/>
  <c r="Q5" i="69" s="1"/>
  <c r="O5" i="69"/>
  <c r="I6" i="69"/>
  <c r="N6" i="69"/>
  <c r="O6" i="69"/>
  <c r="P6" i="69" s="1"/>
  <c r="J6" i="69" s="1"/>
  <c r="L6" i="69" s="1"/>
  <c r="Q6" i="69"/>
  <c r="I7" i="69"/>
  <c r="N7" i="69"/>
  <c r="Q7" i="69" s="1"/>
  <c r="O7" i="69"/>
  <c r="P7" i="69"/>
  <c r="J7" i="69" s="1"/>
  <c r="L7" i="69" s="1"/>
  <c r="I8" i="69"/>
  <c r="P8" i="69" s="1"/>
  <c r="J8" i="69" s="1"/>
  <c r="L8" i="69" s="1"/>
  <c r="N8" i="69"/>
  <c r="O8" i="69"/>
  <c r="Q8" i="69" s="1"/>
  <c r="I4" i="68"/>
  <c r="N4" i="68"/>
  <c r="O4" i="68"/>
  <c r="P4" i="68"/>
  <c r="J4" i="68" s="1"/>
  <c r="L4" i="68" s="1"/>
  <c r="Q4" i="68"/>
  <c r="I5" i="68"/>
  <c r="N5" i="68"/>
  <c r="O5" i="68"/>
  <c r="Q5" i="68" s="1"/>
  <c r="P5" i="68"/>
  <c r="J5" i="68" s="1"/>
  <c r="L5" i="68" s="1"/>
  <c r="I6" i="68"/>
  <c r="P6" i="68" s="1"/>
  <c r="J6" i="68" s="1"/>
  <c r="L6" i="68" s="1"/>
  <c r="N6" i="68"/>
  <c r="Q6" i="68" s="1"/>
  <c r="O6" i="68"/>
  <c r="I7" i="68"/>
  <c r="P7" i="68" s="1"/>
  <c r="J7" i="68" s="1"/>
  <c r="L7" i="68" s="1"/>
  <c r="N7" i="68"/>
  <c r="Q7" i="68" s="1"/>
  <c r="O7" i="68"/>
  <c r="I8" i="68"/>
  <c r="N8" i="68"/>
  <c r="O8" i="68"/>
  <c r="P8" i="68"/>
  <c r="J8" i="68" s="1"/>
  <c r="L8" i="68" s="1"/>
  <c r="Q8" i="68"/>
  <c r="I9" i="68"/>
  <c r="N9" i="68"/>
  <c r="O9" i="68"/>
  <c r="Q9" i="68" s="1"/>
  <c r="P9" i="68"/>
  <c r="J9" i="68" s="1"/>
  <c r="L9" i="68" s="1"/>
  <c r="I10" i="68"/>
  <c r="P10" i="68" s="1"/>
  <c r="J10" i="68" s="1"/>
  <c r="L10" i="68" s="1"/>
  <c r="N10" i="68"/>
  <c r="Q10" i="68" s="1"/>
  <c r="O10" i="68"/>
  <c r="I11" i="68"/>
  <c r="P11" i="68" s="1"/>
  <c r="J11" i="68" s="1"/>
  <c r="L11" i="68" s="1"/>
  <c r="N11" i="68"/>
  <c r="Q11" i="68" s="1"/>
  <c r="O11" i="68"/>
  <c r="I12" i="68"/>
  <c r="N12" i="68"/>
  <c r="O12" i="68"/>
  <c r="P12" i="68"/>
  <c r="J12" i="68" s="1"/>
  <c r="L12" i="68" s="1"/>
  <c r="Q12" i="68"/>
  <c r="I13" i="68"/>
  <c r="N13" i="68"/>
  <c r="O13" i="68"/>
  <c r="Q13" i="68" s="1"/>
  <c r="P13" i="68"/>
  <c r="J13" i="68" s="1"/>
  <c r="L13" i="68" s="1"/>
  <c r="I14" i="68"/>
  <c r="P14" i="68" s="1"/>
  <c r="J14" i="68" s="1"/>
  <c r="L14" i="68" s="1"/>
  <c r="N14" i="68"/>
  <c r="Q14" i="68" s="1"/>
  <c r="O14" i="68"/>
  <c r="I15" i="68"/>
  <c r="P15" i="68" s="1"/>
  <c r="J15" i="68" s="1"/>
  <c r="L15" i="68" s="1"/>
  <c r="N15" i="68"/>
  <c r="Q15" i="68" s="1"/>
  <c r="O15" i="68"/>
  <c r="I16" i="68"/>
  <c r="N16" i="68"/>
  <c r="O16" i="68"/>
  <c r="P16" i="68"/>
  <c r="J16" i="68" s="1"/>
  <c r="L16" i="68" s="1"/>
  <c r="Q16" i="68"/>
  <c r="I17" i="68"/>
  <c r="N17" i="68"/>
  <c r="O17" i="68"/>
  <c r="Q17" i="68" s="1"/>
  <c r="P17" i="68"/>
  <c r="J17" i="68" s="1"/>
  <c r="L17" i="68" s="1"/>
  <c r="I18" i="68"/>
  <c r="P18" i="68" s="1"/>
  <c r="J18" i="68" s="1"/>
  <c r="L18" i="68" s="1"/>
  <c r="N18" i="68"/>
  <c r="Q18" i="68" s="1"/>
  <c r="O18" i="68"/>
  <c r="I4" i="67"/>
  <c r="P4" i="67" s="1"/>
  <c r="J4" i="67" s="1"/>
  <c r="L4" i="67" s="1"/>
  <c r="N4" i="67"/>
  <c r="O4" i="67"/>
  <c r="Q4" i="67" s="1"/>
  <c r="I5" i="67"/>
  <c r="P5" i="67" s="1"/>
  <c r="J5" i="67" s="1"/>
  <c r="L5" i="67" s="1"/>
  <c r="N5" i="67"/>
  <c r="Q5" i="67" s="1"/>
  <c r="O5" i="67"/>
  <c r="I6" i="67"/>
  <c r="N6" i="67"/>
  <c r="O6" i="67"/>
  <c r="P6" i="67" s="1"/>
  <c r="J6" i="67" s="1"/>
  <c r="L6" i="67" s="1"/>
  <c r="Q6" i="67"/>
  <c r="N7" i="67"/>
  <c r="Q7" i="67" s="1"/>
  <c r="O7" i="67"/>
  <c r="I8" i="67"/>
  <c r="P8" i="67" s="1"/>
  <c r="J8" i="67" s="1"/>
  <c r="L8" i="67" s="1"/>
  <c r="N8" i="67"/>
  <c r="O8" i="67"/>
  <c r="Q8" i="67" s="1"/>
  <c r="I9" i="67"/>
  <c r="P9" i="67" s="1"/>
  <c r="J9" i="67" s="1"/>
  <c r="L9" i="67" s="1"/>
  <c r="N9" i="67"/>
  <c r="Q9" i="67" s="1"/>
  <c r="O9" i="67"/>
  <c r="I10" i="67"/>
  <c r="N10" i="67"/>
  <c r="O10" i="67"/>
  <c r="P10" i="67" s="1"/>
  <c r="J10" i="67" s="1"/>
  <c r="L10" i="67" s="1"/>
  <c r="Q10" i="67"/>
  <c r="I11" i="67"/>
  <c r="N11" i="67"/>
  <c r="Q11" i="67" s="1"/>
  <c r="O11" i="67"/>
  <c r="P11" i="67"/>
  <c r="J11" i="67" s="1"/>
  <c r="L11" i="67" s="1"/>
  <c r="I12" i="67"/>
  <c r="P12" i="67" s="1"/>
  <c r="J12" i="67" s="1"/>
  <c r="L12" i="67" s="1"/>
  <c r="N12" i="67"/>
  <c r="O12" i="67"/>
  <c r="Q12" i="67" s="1"/>
  <c r="I4" i="66"/>
  <c r="P4" i="66" s="1"/>
  <c r="J4" i="66" s="1"/>
  <c r="L4" i="66" s="1"/>
  <c r="N4" i="66"/>
  <c r="O4" i="66"/>
  <c r="Q4" i="66" s="1"/>
  <c r="I5" i="66"/>
  <c r="P5" i="66" s="1"/>
  <c r="J5" i="66" s="1"/>
  <c r="L5" i="66" s="1"/>
  <c r="N5" i="66"/>
  <c r="Q5" i="66" s="1"/>
  <c r="O5" i="66"/>
  <c r="I6" i="66"/>
  <c r="N6" i="66"/>
  <c r="O6" i="66"/>
  <c r="P6" i="66" s="1"/>
  <c r="J6" i="66" s="1"/>
  <c r="L6" i="66" s="1"/>
  <c r="Q6" i="66"/>
  <c r="I7" i="66"/>
  <c r="N7" i="66"/>
  <c r="Q7" i="66" s="1"/>
  <c r="O7" i="66"/>
  <c r="P7" i="66"/>
  <c r="J7" i="66" s="1"/>
  <c r="L7" i="66" s="1"/>
  <c r="I8" i="66"/>
  <c r="P8" i="66" s="1"/>
  <c r="J8" i="66" s="1"/>
  <c r="L8" i="66" s="1"/>
  <c r="N8" i="66"/>
  <c r="O8" i="66"/>
  <c r="Q8" i="66" s="1"/>
  <c r="I9" i="66"/>
  <c r="P9" i="66" s="1"/>
  <c r="J9" i="66" s="1"/>
  <c r="L9" i="66" s="1"/>
  <c r="N9" i="66"/>
  <c r="Q9" i="66" s="1"/>
  <c r="O9" i="66"/>
  <c r="I10" i="66"/>
  <c r="N10" i="66"/>
  <c r="O10" i="66"/>
  <c r="P10" i="66" s="1"/>
  <c r="J10" i="66" s="1"/>
  <c r="L10" i="66" s="1"/>
  <c r="Q10" i="66"/>
  <c r="I11" i="66"/>
  <c r="N11" i="66"/>
  <c r="Q11" i="66" s="1"/>
  <c r="O11" i="66"/>
  <c r="P11" i="66"/>
  <c r="J11" i="66" s="1"/>
  <c r="L11" i="66" s="1"/>
  <c r="I12" i="66"/>
  <c r="P12" i="66" s="1"/>
  <c r="J12" i="66" s="1"/>
  <c r="L12" i="66" s="1"/>
  <c r="N12" i="66"/>
  <c r="O12" i="66"/>
  <c r="Q12" i="66" s="1"/>
  <c r="I4" i="65"/>
  <c r="P4" i="65" s="1"/>
  <c r="J4" i="65" s="1"/>
  <c r="L4" i="65" s="1"/>
  <c r="N4" i="65"/>
  <c r="O4" i="65"/>
  <c r="Q4" i="65" s="1"/>
  <c r="I5" i="65"/>
  <c r="P5" i="65" s="1"/>
  <c r="J5" i="65" s="1"/>
  <c r="L5" i="65" s="1"/>
  <c r="N5" i="65"/>
  <c r="Q5" i="65" s="1"/>
  <c r="O5" i="65"/>
  <c r="I6" i="65"/>
  <c r="N6" i="65"/>
  <c r="O6" i="65"/>
  <c r="P6" i="65" s="1"/>
  <c r="J6" i="65" s="1"/>
  <c r="L6" i="65" s="1"/>
  <c r="Q6" i="65"/>
  <c r="I7" i="65"/>
  <c r="N7" i="65"/>
  <c r="Q7" i="65" s="1"/>
  <c r="O7" i="65"/>
  <c r="P7" i="65"/>
  <c r="J7" i="65" s="1"/>
  <c r="L7" i="65" s="1"/>
  <c r="I8" i="65"/>
  <c r="P8" i="65" s="1"/>
  <c r="J8" i="65" s="1"/>
  <c r="L8" i="65" s="1"/>
  <c r="N8" i="65"/>
  <c r="O8" i="65"/>
  <c r="Q8" i="65" s="1"/>
  <c r="I9" i="65"/>
  <c r="P9" i="65" s="1"/>
  <c r="J9" i="65" s="1"/>
  <c r="L9" i="65" s="1"/>
  <c r="N9" i="65"/>
  <c r="Q9" i="65" s="1"/>
  <c r="O9" i="65"/>
  <c r="I10" i="65"/>
  <c r="N10" i="65"/>
  <c r="O10" i="65"/>
  <c r="P10" i="65" s="1"/>
  <c r="J10" i="65" s="1"/>
  <c r="L10" i="65" s="1"/>
  <c r="Q10" i="65"/>
  <c r="I11" i="65"/>
  <c r="N11" i="65"/>
  <c r="Q11" i="65" s="1"/>
  <c r="O11" i="65"/>
  <c r="P11" i="65"/>
  <c r="J11" i="65" s="1"/>
  <c r="L11" i="65" s="1"/>
  <c r="I12" i="65"/>
  <c r="P12" i="65" s="1"/>
  <c r="J12" i="65" s="1"/>
  <c r="L12" i="65" s="1"/>
  <c r="N12" i="65"/>
  <c r="O12" i="65"/>
  <c r="Q12" i="65" s="1"/>
  <c r="I13" i="65"/>
  <c r="P13" i="65" s="1"/>
  <c r="J13" i="65" s="1"/>
  <c r="L13" i="65" s="1"/>
  <c r="N13" i="65"/>
  <c r="Q13" i="65" s="1"/>
  <c r="O13" i="65"/>
  <c r="I14" i="65"/>
  <c r="N14" i="65"/>
  <c r="O14" i="65"/>
  <c r="P14" i="65" s="1"/>
  <c r="J14" i="65" s="1"/>
  <c r="L14" i="65" s="1"/>
  <c r="Q14" i="65"/>
  <c r="I15" i="65"/>
  <c r="N15" i="65"/>
  <c r="Q15" i="65" s="1"/>
  <c r="O15" i="65"/>
  <c r="P15" i="65"/>
  <c r="J15" i="65" s="1"/>
  <c r="L15" i="65" s="1"/>
  <c r="I16" i="65"/>
  <c r="P16" i="65" s="1"/>
  <c r="J16" i="65" s="1"/>
  <c r="L16" i="65" s="1"/>
  <c r="N16" i="65"/>
  <c r="O16" i="65"/>
  <c r="Q16" i="65" s="1"/>
  <c r="I4" i="64"/>
  <c r="P4" i="64" s="1"/>
  <c r="J4" i="64" s="1"/>
  <c r="L4" i="64" s="1"/>
  <c r="N4" i="64"/>
  <c r="Q4" i="64" s="1"/>
  <c r="O4" i="64"/>
  <c r="I5" i="64"/>
  <c r="P5" i="64" s="1"/>
  <c r="J5" i="64" s="1"/>
  <c r="L5" i="64" s="1"/>
  <c r="N5" i="64"/>
  <c r="Q5" i="64" s="1"/>
  <c r="O5" i="64"/>
  <c r="I6" i="64"/>
  <c r="N6" i="64"/>
  <c r="O6" i="64"/>
  <c r="P6" i="64"/>
  <c r="J6" i="64" s="1"/>
  <c r="L6" i="64" s="1"/>
  <c r="Q6" i="64"/>
  <c r="I7" i="64"/>
  <c r="N7" i="64"/>
  <c r="Q7" i="64" s="1"/>
  <c r="O7" i="64"/>
  <c r="P7" i="64"/>
  <c r="J7" i="64" s="1"/>
  <c r="L7" i="64" s="1"/>
  <c r="I8" i="64"/>
  <c r="P8" i="64" s="1"/>
  <c r="J8" i="64" s="1"/>
  <c r="L8" i="64" s="1"/>
  <c r="N8" i="64"/>
  <c r="Q8" i="64" s="1"/>
  <c r="O8" i="64"/>
  <c r="I4" i="63"/>
  <c r="P4" i="63" s="1"/>
  <c r="J4" i="63" s="1"/>
  <c r="L4" i="63" s="1"/>
  <c r="N4" i="63"/>
  <c r="O4" i="63"/>
  <c r="Q4" i="63" s="1"/>
  <c r="I5" i="63"/>
  <c r="P5" i="63" s="1"/>
  <c r="J5" i="63" s="1"/>
  <c r="L5" i="63" s="1"/>
  <c r="N5" i="63"/>
  <c r="Q5" i="63" s="1"/>
  <c r="O5" i="63"/>
  <c r="I6" i="63"/>
  <c r="N6" i="63"/>
  <c r="O6" i="63"/>
  <c r="P6" i="63" s="1"/>
  <c r="J6" i="63" s="1"/>
  <c r="L6" i="63" s="1"/>
  <c r="Q6" i="63"/>
  <c r="I7" i="63"/>
  <c r="N7" i="63"/>
  <c r="Q7" i="63" s="1"/>
  <c r="O7" i="63"/>
  <c r="P7" i="63"/>
  <c r="J7" i="63" s="1"/>
  <c r="L7" i="63" s="1"/>
  <c r="I8" i="63"/>
  <c r="P8" i="63" s="1"/>
  <c r="J8" i="63" s="1"/>
  <c r="L8" i="63" s="1"/>
  <c r="N8" i="63"/>
  <c r="O8" i="63"/>
  <c r="Q8" i="63" s="1"/>
  <c r="I9" i="63"/>
  <c r="P9" i="63" s="1"/>
  <c r="J9" i="63" s="1"/>
  <c r="L9" i="63" s="1"/>
  <c r="N9" i="63"/>
  <c r="Q9" i="63" s="1"/>
  <c r="O9" i="63"/>
  <c r="I10" i="63"/>
  <c r="N10" i="63"/>
  <c r="O10" i="63"/>
  <c r="P10" i="63" s="1"/>
  <c r="J10" i="63" s="1"/>
  <c r="L10" i="63" s="1"/>
  <c r="Q10" i="63"/>
  <c r="I11" i="63"/>
  <c r="N11" i="63"/>
  <c r="Q11" i="63" s="1"/>
  <c r="O11" i="63"/>
  <c r="P11" i="63"/>
  <c r="J11" i="63" s="1"/>
  <c r="L11" i="63" s="1"/>
  <c r="I12" i="63"/>
  <c r="P12" i="63" s="1"/>
  <c r="J12" i="63" s="1"/>
  <c r="L12" i="63" s="1"/>
  <c r="N12" i="63"/>
  <c r="O12" i="63"/>
  <c r="Q12" i="63" s="1"/>
  <c r="I13" i="63"/>
  <c r="P13" i="63" s="1"/>
  <c r="J13" i="63" s="1"/>
  <c r="L13" i="63" s="1"/>
  <c r="N13" i="63"/>
  <c r="Q13" i="63" s="1"/>
  <c r="O13" i="63"/>
  <c r="I14" i="63"/>
  <c r="N14" i="63"/>
  <c r="O14" i="63"/>
  <c r="P14" i="63" s="1"/>
  <c r="J14" i="63" s="1"/>
  <c r="L14" i="63" s="1"/>
  <c r="Q14" i="63"/>
  <c r="I15" i="63"/>
  <c r="N15" i="63"/>
  <c r="Q15" i="63" s="1"/>
  <c r="O15" i="63"/>
  <c r="P15" i="63"/>
  <c r="J15" i="63" s="1"/>
  <c r="L15" i="63" s="1"/>
  <c r="I16" i="63"/>
  <c r="P16" i="63" s="1"/>
  <c r="J16" i="63" s="1"/>
  <c r="L16" i="63" s="1"/>
  <c r="N16" i="63"/>
  <c r="O16" i="63"/>
  <c r="Q16" i="63" s="1"/>
  <c r="I17" i="63"/>
  <c r="P17" i="63" s="1"/>
  <c r="J17" i="63" s="1"/>
  <c r="L17" i="63" s="1"/>
  <c r="N17" i="63"/>
  <c r="Q17" i="63" s="1"/>
  <c r="O17" i="63"/>
  <c r="I18" i="63"/>
  <c r="N18" i="63"/>
  <c r="O18" i="63"/>
  <c r="P18" i="63"/>
  <c r="J18" i="63" s="1"/>
  <c r="L18" i="63" s="1"/>
  <c r="Q18" i="63"/>
  <c r="I19" i="63"/>
  <c r="N19" i="63"/>
  <c r="Q19" i="63" s="1"/>
  <c r="O19" i="63"/>
  <c r="P19" i="63"/>
  <c r="J19" i="63" s="1"/>
  <c r="L19" i="63" s="1"/>
  <c r="I4" i="62"/>
  <c r="P4" i="62" s="1"/>
  <c r="J4" i="62" s="1"/>
  <c r="L4" i="62" s="1"/>
  <c r="N4" i="62"/>
  <c r="O4" i="62"/>
  <c r="Q4" i="62" s="1"/>
  <c r="I5" i="62"/>
  <c r="N5" i="62"/>
  <c r="Q5" i="62" s="1"/>
  <c r="O5" i="62"/>
  <c r="I6" i="62"/>
  <c r="N6" i="62"/>
  <c r="O6" i="62"/>
  <c r="I7" i="62"/>
  <c r="N7" i="62"/>
  <c r="Q7" i="62" s="1"/>
  <c r="O7" i="62"/>
  <c r="I8" i="62"/>
  <c r="N8" i="62"/>
  <c r="O8" i="62"/>
  <c r="I9" i="62"/>
  <c r="N9" i="62"/>
  <c r="O9" i="62"/>
  <c r="I10" i="62"/>
  <c r="N10" i="62"/>
  <c r="O10" i="62"/>
  <c r="I4" i="61"/>
  <c r="P4" i="61" s="1"/>
  <c r="J4" i="61" s="1"/>
  <c r="L4" i="61" s="1"/>
  <c r="N4" i="61"/>
  <c r="O4" i="61"/>
  <c r="Q4" i="61" s="1"/>
  <c r="I5" i="61"/>
  <c r="P5" i="61" s="1"/>
  <c r="J5" i="61" s="1"/>
  <c r="L5" i="61" s="1"/>
  <c r="N5" i="61"/>
  <c r="Q5" i="61" s="1"/>
  <c r="O5" i="61"/>
  <c r="I6" i="61"/>
  <c r="N6" i="61"/>
  <c r="O6" i="61"/>
  <c r="P6" i="61" s="1"/>
  <c r="J6" i="61" s="1"/>
  <c r="L6" i="61" s="1"/>
  <c r="Q6" i="61"/>
  <c r="I7" i="61"/>
  <c r="N7" i="61"/>
  <c r="Q7" i="61" s="1"/>
  <c r="O7" i="61"/>
  <c r="P7" i="61"/>
  <c r="J7" i="61" s="1"/>
  <c r="L7" i="61" s="1"/>
  <c r="I8" i="61"/>
  <c r="P8" i="61" s="1"/>
  <c r="J8" i="61" s="1"/>
  <c r="L8" i="61" s="1"/>
  <c r="N8" i="61"/>
  <c r="O8" i="61"/>
  <c r="Q8" i="61" s="1"/>
  <c r="I9" i="61"/>
  <c r="P9" i="61" s="1"/>
  <c r="J9" i="61" s="1"/>
  <c r="L9" i="61" s="1"/>
  <c r="N9" i="61"/>
  <c r="Q9" i="61" s="1"/>
  <c r="O9" i="61"/>
  <c r="I10" i="61"/>
  <c r="N10" i="61"/>
  <c r="O10" i="61"/>
  <c r="P10" i="61" s="1"/>
  <c r="J10" i="61" s="1"/>
  <c r="L10" i="61" s="1"/>
  <c r="Q10" i="61"/>
  <c r="I11" i="61"/>
  <c r="N11" i="61"/>
  <c r="Q11" i="61" s="1"/>
  <c r="O11" i="61"/>
  <c r="P11" i="61"/>
  <c r="J11" i="61" s="1"/>
  <c r="L11" i="61" s="1"/>
  <c r="I12" i="61"/>
  <c r="P12" i="61" s="1"/>
  <c r="J12" i="61" s="1"/>
  <c r="L12" i="61" s="1"/>
  <c r="N12" i="61"/>
  <c r="O12" i="61"/>
  <c r="Q12" i="61" s="1"/>
  <c r="I4" i="60"/>
  <c r="N4" i="60"/>
  <c r="P4" i="60" s="1"/>
  <c r="J4" i="60" s="1"/>
  <c r="L4" i="60" s="1"/>
  <c r="O4" i="60"/>
  <c r="Q4" i="60"/>
  <c r="I5" i="60"/>
  <c r="N5" i="60"/>
  <c r="Q5" i="60" s="1"/>
  <c r="O5" i="60"/>
  <c r="P5" i="60"/>
  <c r="J5" i="60" s="1"/>
  <c r="L5" i="60" s="1"/>
  <c r="I6" i="60"/>
  <c r="N6" i="60"/>
  <c r="O6" i="60"/>
  <c r="P6" i="60" s="1"/>
  <c r="J6" i="60" s="1"/>
  <c r="L6" i="60" s="1"/>
  <c r="I7" i="60"/>
  <c r="P7" i="60" s="1"/>
  <c r="J7" i="60" s="1"/>
  <c r="L7" i="60" s="1"/>
  <c r="N7" i="60"/>
  <c r="Q7" i="60" s="1"/>
  <c r="O7" i="60"/>
  <c r="I8" i="60"/>
  <c r="P8" i="60" s="1"/>
  <c r="J8" i="60" s="1"/>
  <c r="L8" i="60" s="1"/>
  <c r="N8" i="60"/>
  <c r="O8" i="60"/>
  <c r="Q8" i="60"/>
  <c r="I9" i="60"/>
  <c r="N9" i="60"/>
  <c r="Q9" i="60" s="1"/>
  <c r="O9" i="60"/>
  <c r="P9" i="60"/>
  <c r="J9" i="60" s="1"/>
  <c r="L9" i="60" s="1"/>
  <c r="I10" i="60"/>
  <c r="P10" i="60" s="1"/>
  <c r="J10" i="60" s="1"/>
  <c r="L10" i="60" s="1"/>
  <c r="N10" i="60"/>
  <c r="O10" i="60"/>
  <c r="Q10" i="60" s="1"/>
  <c r="I11" i="60"/>
  <c r="P11" i="60" s="1"/>
  <c r="J11" i="60" s="1"/>
  <c r="L11" i="60" s="1"/>
  <c r="N11" i="60"/>
  <c r="Q11" i="60" s="1"/>
  <c r="O11" i="60"/>
  <c r="I12" i="60"/>
  <c r="N12" i="60"/>
  <c r="O12" i="60"/>
  <c r="P12" i="60" s="1"/>
  <c r="J12" i="60" s="1"/>
  <c r="L12" i="60" s="1"/>
  <c r="Q12" i="60"/>
  <c r="I13" i="60"/>
  <c r="N13" i="60"/>
  <c r="Q13" i="60" s="1"/>
  <c r="O13" i="60"/>
  <c r="P13" i="60"/>
  <c r="J13" i="60" s="1"/>
  <c r="L13" i="60" s="1"/>
  <c r="I14" i="60"/>
  <c r="N14" i="60"/>
  <c r="P14" i="60" s="1"/>
  <c r="J14" i="60" s="1"/>
  <c r="L14" i="60" s="1"/>
  <c r="O14" i="60"/>
  <c r="Q14" i="60" s="1"/>
  <c r="I4" i="59"/>
  <c r="P4" i="59" s="1"/>
  <c r="J4" i="59" s="1"/>
  <c r="L4" i="59" s="1"/>
  <c r="N4" i="59"/>
  <c r="O4" i="59"/>
  <c r="Q4" i="59" s="1"/>
  <c r="I5" i="59"/>
  <c r="P5" i="59" s="1"/>
  <c r="J5" i="59" s="1"/>
  <c r="L5" i="59" s="1"/>
  <c r="N5" i="59"/>
  <c r="Q5" i="59" s="1"/>
  <c r="O5" i="59"/>
  <c r="I6" i="59"/>
  <c r="N6" i="59"/>
  <c r="O6" i="59"/>
  <c r="P6" i="59" s="1"/>
  <c r="J6" i="59" s="1"/>
  <c r="L6" i="59" s="1"/>
  <c r="Q6" i="59"/>
  <c r="I7" i="59"/>
  <c r="N7" i="59"/>
  <c r="Q7" i="59" s="1"/>
  <c r="O7" i="59"/>
  <c r="P7" i="59"/>
  <c r="J7" i="59" s="1"/>
  <c r="L7" i="59" s="1"/>
  <c r="I8" i="59"/>
  <c r="P8" i="59" s="1"/>
  <c r="J8" i="59" s="1"/>
  <c r="L8" i="59" s="1"/>
  <c r="N8" i="59"/>
  <c r="O8" i="59"/>
  <c r="Q8" i="59" s="1"/>
  <c r="I9" i="59"/>
  <c r="P9" i="59" s="1"/>
  <c r="J9" i="59" s="1"/>
  <c r="L9" i="59" s="1"/>
  <c r="N9" i="59"/>
  <c r="Q9" i="59" s="1"/>
  <c r="O9" i="59"/>
  <c r="I10" i="59"/>
  <c r="N10" i="59"/>
  <c r="O10" i="59"/>
  <c r="P10" i="59"/>
  <c r="J10" i="59" s="1"/>
  <c r="L10" i="59" s="1"/>
  <c r="Q10" i="59"/>
  <c r="I11" i="59"/>
  <c r="N11" i="59"/>
  <c r="Q11" i="59" s="1"/>
  <c r="O11" i="59"/>
  <c r="P11" i="59"/>
  <c r="J11" i="59" s="1"/>
  <c r="L11" i="59" s="1"/>
  <c r="I4" i="58"/>
  <c r="P4" i="58" s="1"/>
  <c r="J4" i="58" s="1"/>
  <c r="L4" i="58" s="1"/>
  <c r="N4" i="58"/>
  <c r="O4" i="58"/>
  <c r="Q4" i="58" s="1"/>
  <c r="I5" i="58"/>
  <c r="P5" i="58" s="1"/>
  <c r="J5" i="58" s="1"/>
  <c r="L5" i="58" s="1"/>
  <c r="N5" i="58"/>
  <c r="Q5" i="58" s="1"/>
  <c r="O5" i="58"/>
  <c r="I6" i="58"/>
  <c r="N6" i="58"/>
  <c r="O6" i="58"/>
  <c r="P6" i="58" s="1"/>
  <c r="J6" i="58" s="1"/>
  <c r="L6" i="58" s="1"/>
  <c r="Q6" i="58"/>
  <c r="I7" i="58"/>
  <c r="N7" i="58"/>
  <c r="Q7" i="58" s="1"/>
  <c r="O7" i="58"/>
  <c r="P7" i="58"/>
  <c r="J7" i="58" s="1"/>
  <c r="L7" i="58" s="1"/>
  <c r="I8" i="58"/>
  <c r="P8" i="58" s="1"/>
  <c r="J8" i="58" s="1"/>
  <c r="L8" i="58" s="1"/>
  <c r="N8" i="58"/>
  <c r="Q8" i="58" s="1"/>
  <c r="O8" i="58"/>
  <c r="I9" i="58"/>
  <c r="P9" i="58" s="1"/>
  <c r="J9" i="58" s="1"/>
  <c r="L9" i="58" s="1"/>
  <c r="N9" i="58"/>
  <c r="Q9" i="58" s="1"/>
  <c r="O9" i="58"/>
  <c r="I4" i="57"/>
  <c r="P4" i="57" s="1"/>
  <c r="J4" i="57" s="1"/>
  <c r="L4" i="57" s="1"/>
  <c r="N4" i="57"/>
  <c r="O4" i="57"/>
  <c r="I5" i="57"/>
  <c r="N5" i="57"/>
  <c r="Q5" i="57" s="1"/>
  <c r="O5" i="57"/>
  <c r="I4" i="56"/>
  <c r="N4" i="56"/>
  <c r="O4" i="56"/>
  <c r="I5" i="56"/>
  <c r="P5" i="56" s="1"/>
  <c r="J5" i="56" s="1"/>
  <c r="L5" i="56" s="1"/>
  <c r="N5" i="56"/>
  <c r="O5" i="56"/>
  <c r="I4" i="55"/>
  <c r="N4" i="55"/>
  <c r="Q4" i="55" s="1"/>
  <c r="O4" i="55"/>
  <c r="I5" i="55"/>
  <c r="N5" i="55"/>
  <c r="O5" i="55"/>
  <c r="I4" i="54"/>
  <c r="P4" i="54" s="1"/>
  <c r="J4" i="54" s="1"/>
  <c r="L4" i="54" s="1"/>
  <c r="N4" i="54"/>
  <c r="Q4" i="54" s="1"/>
  <c r="O4" i="54"/>
  <c r="I5" i="54"/>
  <c r="N5" i="54"/>
  <c r="O5" i="54"/>
  <c r="P5" i="54"/>
  <c r="J5" i="54" s="1"/>
  <c r="L5" i="54" s="1"/>
  <c r="Q5" i="54"/>
  <c r="I6" i="54"/>
  <c r="N6" i="54"/>
  <c r="Q6" i="54" s="1"/>
  <c r="O6" i="54"/>
  <c r="P6" i="54"/>
  <c r="J6" i="54" s="1"/>
  <c r="L6" i="54" s="1"/>
  <c r="I4" i="53"/>
  <c r="P4" i="53" s="1"/>
  <c r="J4" i="53" s="1"/>
  <c r="L4" i="53" s="1"/>
  <c r="N4" i="53"/>
  <c r="Q4" i="53" s="1"/>
  <c r="O4" i="53"/>
  <c r="I5" i="53"/>
  <c r="P5" i="53" s="1"/>
  <c r="J5" i="53" s="1"/>
  <c r="L5" i="53" s="1"/>
  <c r="N5" i="53"/>
  <c r="Q5" i="53" s="1"/>
  <c r="O5" i="53"/>
  <c r="I6" i="53"/>
  <c r="N6" i="53"/>
  <c r="O6" i="53"/>
  <c r="P6" i="53"/>
  <c r="J6" i="53" s="1"/>
  <c r="L6" i="53" s="1"/>
  <c r="Q6" i="53"/>
  <c r="I7" i="53"/>
  <c r="N7" i="53"/>
  <c r="Q7" i="53" s="1"/>
  <c r="O7" i="53"/>
  <c r="P7" i="53"/>
  <c r="J7" i="53" s="1"/>
  <c r="L7" i="53" s="1"/>
  <c r="I8" i="53"/>
  <c r="P8" i="53" s="1"/>
  <c r="J8" i="53" s="1"/>
  <c r="L8" i="53" s="1"/>
  <c r="N8" i="53"/>
  <c r="Q8" i="53" s="1"/>
  <c r="O8" i="53"/>
  <c r="I9" i="53"/>
  <c r="P9" i="53" s="1"/>
  <c r="J9" i="53" s="1"/>
  <c r="L9" i="53" s="1"/>
  <c r="N9" i="53"/>
  <c r="Q9" i="53" s="1"/>
  <c r="O9" i="53"/>
  <c r="I10" i="53"/>
  <c r="N10" i="53"/>
  <c r="O10" i="53"/>
  <c r="P10" i="53"/>
  <c r="J10" i="53" s="1"/>
  <c r="L10" i="53" s="1"/>
  <c r="Q10" i="53"/>
  <c r="I11" i="53"/>
  <c r="N11" i="53"/>
  <c r="Q11" i="53" s="1"/>
  <c r="O11" i="53"/>
  <c r="P11" i="53"/>
  <c r="J11" i="53" s="1"/>
  <c r="L11" i="53" s="1"/>
  <c r="I12" i="53"/>
  <c r="P12" i="53" s="1"/>
  <c r="J12" i="53" s="1"/>
  <c r="L12" i="53" s="1"/>
  <c r="N12" i="53"/>
  <c r="Q12" i="53" s="1"/>
  <c r="O12" i="53"/>
  <c r="I13" i="53"/>
  <c r="P13" i="53" s="1"/>
  <c r="J13" i="53" s="1"/>
  <c r="L13" i="53" s="1"/>
  <c r="N13" i="53"/>
  <c r="Q13" i="53" s="1"/>
  <c r="O13" i="53"/>
  <c r="I14" i="53"/>
  <c r="N14" i="53"/>
  <c r="O14" i="53"/>
  <c r="P14" i="53"/>
  <c r="J14" i="53" s="1"/>
  <c r="L14" i="53" s="1"/>
  <c r="Q14" i="53"/>
  <c r="I4" i="52"/>
  <c r="N4" i="52"/>
  <c r="Q4" i="52" s="1"/>
  <c r="O4" i="52"/>
  <c r="I5" i="52"/>
  <c r="N5" i="52"/>
  <c r="O5" i="52"/>
  <c r="I6" i="52"/>
  <c r="N6" i="52"/>
  <c r="O6" i="52"/>
  <c r="I7" i="52"/>
  <c r="N7" i="52"/>
  <c r="O7" i="52"/>
  <c r="I8" i="52"/>
  <c r="N8" i="52"/>
  <c r="O8" i="52"/>
  <c r="I9" i="52"/>
  <c r="N9" i="52"/>
  <c r="O9" i="52"/>
  <c r="I10" i="52"/>
  <c r="N10" i="52"/>
  <c r="O10" i="52"/>
  <c r="I4" i="51"/>
  <c r="P4" i="51" s="1"/>
  <c r="J4" i="51" s="1"/>
  <c r="L4" i="51" s="1"/>
  <c r="N4" i="51"/>
  <c r="O4" i="51"/>
  <c r="Q4" i="51"/>
  <c r="I5" i="51"/>
  <c r="N5" i="51"/>
  <c r="O5" i="51"/>
  <c r="P5" i="51"/>
  <c r="J5" i="51" s="1"/>
  <c r="L5" i="51" s="1"/>
  <c r="Q5" i="51"/>
  <c r="I6" i="51"/>
  <c r="N6" i="51"/>
  <c r="Q6" i="51" s="1"/>
  <c r="O6" i="51"/>
  <c r="P6" i="51"/>
  <c r="J6" i="51" s="1"/>
  <c r="L6" i="51" s="1"/>
  <c r="Q5" i="55" l="1"/>
  <c r="P5" i="55"/>
  <c r="J5" i="55" s="1"/>
  <c r="L5" i="55" s="1"/>
  <c r="M4" i="55" s="1"/>
  <c r="P4" i="55"/>
  <c r="J4" i="55" s="1"/>
  <c r="L4" i="55" s="1"/>
  <c r="P7" i="52"/>
  <c r="J7" i="52" s="1"/>
  <c r="L7" i="52" s="1"/>
  <c r="P8" i="52"/>
  <c r="J8" i="52" s="1"/>
  <c r="L8" i="52" s="1"/>
  <c r="Q5" i="52"/>
  <c r="P4" i="52"/>
  <c r="J4" i="52" s="1"/>
  <c r="L4" i="52" s="1"/>
  <c r="Q7" i="52"/>
  <c r="R7" i="52" s="1"/>
  <c r="Q9" i="52"/>
  <c r="Q8" i="52"/>
  <c r="Q6" i="52"/>
  <c r="P5" i="52"/>
  <c r="J5" i="52" s="1"/>
  <c r="L5" i="52" s="1"/>
  <c r="Q10" i="52"/>
  <c r="P9" i="52"/>
  <c r="J9" i="52" s="1"/>
  <c r="L9" i="52" s="1"/>
  <c r="P6" i="52"/>
  <c r="J6" i="52" s="1"/>
  <c r="L6" i="52" s="1"/>
  <c r="P10" i="52"/>
  <c r="J10" i="52" s="1"/>
  <c r="L10" i="52" s="1"/>
  <c r="M10" i="52" s="1"/>
  <c r="Q4" i="56"/>
  <c r="Q5" i="56"/>
  <c r="P4" i="56"/>
  <c r="J4" i="56" s="1"/>
  <c r="L4" i="56" s="1"/>
  <c r="P5" i="57"/>
  <c r="J5" i="57" s="1"/>
  <c r="L5" i="57" s="1"/>
  <c r="M4" i="57" s="1"/>
  <c r="Q4" i="57"/>
  <c r="P10" i="62"/>
  <c r="J10" i="62" s="1"/>
  <c r="L10" i="62" s="1"/>
  <c r="P6" i="62"/>
  <c r="J6" i="62" s="1"/>
  <c r="L6" i="62" s="1"/>
  <c r="Q8" i="62"/>
  <c r="P7" i="62"/>
  <c r="J7" i="62" s="1"/>
  <c r="L7" i="62" s="1"/>
  <c r="Q10" i="62"/>
  <c r="Q6" i="62"/>
  <c r="Q9" i="62"/>
  <c r="P9" i="62"/>
  <c r="J9" i="62" s="1"/>
  <c r="L9" i="62" s="1"/>
  <c r="P8" i="62"/>
  <c r="J8" i="62" s="1"/>
  <c r="L8" i="62" s="1"/>
  <c r="P5" i="62"/>
  <c r="J5" i="62" s="1"/>
  <c r="L5" i="62" s="1"/>
  <c r="M9" i="62" s="1"/>
  <c r="R10" i="70"/>
  <c r="R4" i="70"/>
  <c r="R8" i="70"/>
  <c r="R5" i="70"/>
  <c r="R12" i="70"/>
  <c r="R9" i="70"/>
  <c r="R7" i="70"/>
  <c r="R11" i="70"/>
  <c r="R6" i="70"/>
  <c r="R7" i="69"/>
  <c r="R6" i="69"/>
  <c r="R4" i="69"/>
  <c r="R5" i="69"/>
  <c r="R8" i="69"/>
  <c r="R14" i="68"/>
  <c r="R11" i="68"/>
  <c r="R9" i="68"/>
  <c r="R4" i="68"/>
  <c r="M4" i="68"/>
  <c r="R18" i="68"/>
  <c r="R15" i="68"/>
  <c r="R13" i="68"/>
  <c r="R8" i="68"/>
  <c r="R17" i="68"/>
  <c r="R12" i="68"/>
  <c r="R6" i="68"/>
  <c r="R16" i="68"/>
  <c r="R10" i="68"/>
  <c r="R7" i="68"/>
  <c r="R5" i="68"/>
  <c r="M9" i="67"/>
  <c r="R9" i="67"/>
  <c r="M7" i="67"/>
  <c r="R7" i="67"/>
  <c r="R12" i="67"/>
  <c r="R6" i="67"/>
  <c r="M6" i="67"/>
  <c r="R4" i="67"/>
  <c r="M4" i="67"/>
  <c r="M11" i="67"/>
  <c r="R11" i="67"/>
  <c r="M5" i="67"/>
  <c r="R5" i="67"/>
  <c r="R10" i="67"/>
  <c r="M10" i="67"/>
  <c r="R8" i="67"/>
  <c r="M8" i="67"/>
  <c r="M9" i="66"/>
  <c r="R9" i="66"/>
  <c r="M7" i="66"/>
  <c r="R7" i="66"/>
  <c r="R12" i="66"/>
  <c r="M12" i="66"/>
  <c r="R6" i="66"/>
  <c r="M6" i="66"/>
  <c r="R4" i="66"/>
  <c r="M4" i="66"/>
  <c r="M11" i="66"/>
  <c r="R11" i="66"/>
  <c r="M5" i="66"/>
  <c r="R5" i="66"/>
  <c r="R10" i="66"/>
  <c r="M10" i="66"/>
  <c r="R8" i="66"/>
  <c r="M8" i="66"/>
  <c r="M15" i="65"/>
  <c r="R15" i="65"/>
  <c r="M9" i="65"/>
  <c r="R9" i="65"/>
  <c r="M7" i="65"/>
  <c r="R7" i="65"/>
  <c r="M14" i="65"/>
  <c r="R14" i="65"/>
  <c r="R12" i="65"/>
  <c r="M12" i="65"/>
  <c r="R6" i="65"/>
  <c r="M6" i="65"/>
  <c r="R4" i="65"/>
  <c r="M4" i="65"/>
  <c r="M13" i="65"/>
  <c r="R13" i="65"/>
  <c r="M11" i="65"/>
  <c r="R11" i="65"/>
  <c r="M5" i="65"/>
  <c r="R5" i="65"/>
  <c r="R16" i="65"/>
  <c r="M16" i="65"/>
  <c r="R10" i="65"/>
  <c r="M10" i="65"/>
  <c r="R8" i="65"/>
  <c r="M8" i="65"/>
  <c r="R6" i="64"/>
  <c r="M6" i="64"/>
  <c r="R4" i="64"/>
  <c r="M4" i="64"/>
  <c r="R8" i="64"/>
  <c r="M8" i="64"/>
  <c r="M5" i="64"/>
  <c r="R5" i="64"/>
  <c r="M7" i="64"/>
  <c r="R7" i="64"/>
  <c r="R17" i="63"/>
  <c r="R15" i="63"/>
  <c r="R9" i="63"/>
  <c r="R7" i="63"/>
  <c r="R19" i="63"/>
  <c r="R14" i="63"/>
  <c r="R12" i="63"/>
  <c r="R6" i="63"/>
  <c r="R4" i="63"/>
  <c r="R18" i="63"/>
  <c r="R13" i="63"/>
  <c r="R11" i="63"/>
  <c r="R5" i="63"/>
  <c r="R16" i="63"/>
  <c r="R10" i="63"/>
  <c r="R8" i="63"/>
  <c r="R10" i="62"/>
  <c r="R4" i="62"/>
  <c r="R7" i="62"/>
  <c r="M9" i="61"/>
  <c r="R9" i="61"/>
  <c r="M7" i="61"/>
  <c r="R7" i="61"/>
  <c r="R12" i="61"/>
  <c r="M12" i="61"/>
  <c r="R4" i="61"/>
  <c r="M4" i="61"/>
  <c r="M11" i="61"/>
  <c r="R11" i="61"/>
  <c r="M5" i="61"/>
  <c r="R5" i="61"/>
  <c r="M10" i="61"/>
  <c r="R10" i="61"/>
  <c r="R8" i="61"/>
  <c r="M8" i="61"/>
  <c r="R6" i="61"/>
  <c r="M6" i="61"/>
  <c r="R14" i="60"/>
  <c r="M11" i="60"/>
  <c r="R11" i="60"/>
  <c r="M9" i="60"/>
  <c r="R9" i="60"/>
  <c r="R4" i="60"/>
  <c r="M4" i="60"/>
  <c r="M13" i="60"/>
  <c r="R13" i="60"/>
  <c r="M7" i="60"/>
  <c r="R7" i="60"/>
  <c r="M5" i="60"/>
  <c r="R5" i="60"/>
  <c r="R12" i="60"/>
  <c r="M12" i="60"/>
  <c r="M10" i="60"/>
  <c r="R10" i="60"/>
  <c r="R8" i="60"/>
  <c r="M8" i="60"/>
  <c r="M6" i="60"/>
  <c r="Q6" i="60"/>
  <c r="R6" i="60" s="1"/>
  <c r="M9" i="59"/>
  <c r="R9" i="59"/>
  <c r="M7" i="59"/>
  <c r="R7" i="59"/>
  <c r="M11" i="59"/>
  <c r="R11" i="59"/>
  <c r="R6" i="59"/>
  <c r="M6" i="59"/>
  <c r="R4" i="59"/>
  <c r="M4" i="59"/>
  <c r="R10" i="59"/>
  <c r="M10" i="59"/>
  <c r="M5" i="59"/>
  <c r="R5" i="59"/>
  <c r="R8" i="59"/>
  <c r="M8" i="59"/>
  <c r="M9" i="58"/>
  <c r="R9" i="58"/>
  <c r="M7" i="58"/>
  <c r="R7" i="58"/>
  <c r="R6" i="58"/>
  <c r="M6" i="58"/>
  <c r="R4" i="58"/>
  <c r="M4" i="58"/>
  <c r="M5" i="58"/>
  <c r="R5" i="58"/>
  <c r="R8" i="58"/>
  <c r="M8" i="58"/>
  <c r="R4" i="57"/>
  <c r="R5" i="57"/>
  <c r="M4" i="56"/>
  <c r="R4" i="56"/>
  <c r="R5" i="56"/>
  <c r="R4" i="55"/>
  <c r="R5" i="55"/>
  <c r="M4" i="54"/>
  <c r="R4" i="54"/>
  <c r="M6" i="54"/>
  <c r="R6" i="54"/>
  <c r="R5" i="54"/>
  <c r="M5" i="54"/>
  <c r="M10" i="53"/>
  <c r="R10" i="53"/>
  <c r="M4" i="53"/>
  <c r="R4" i="53"/>
  <c r="R14" i="53"/>
  <c r="M14" i="53"/>
  <c r="M8" i="53"/>
  <c r="R8" i="53"/>
  <c r="R5" i="53"/>
  <c r="M5" i="53"/>
  <c r="M12" i="53"/>
  <c r="R12" i="53"/>
  <c r="M9" i="53"/>
  <c r="R9" i="53"/>
  <c r="M7" i="53"/>
  <c r="R7" i="53"/>
  <c r="M13" i="53"/>
  <c r="R13" i="53"/>
  <c r="M11" i="53"/>
  <c r="R11" i="53"/>
  <c r="R6" i="53"/>
  <c r="M6" i="53"/>
  <c r="R6" i="52"/>
  <c r="R4" i="52"/>
  <c r="R10" i="52"/>
  <c r="R6" i="51"/>
  <c r="M4" i="51"/>
  <c r="R4" i="51"/>
  <c r="R5" i="51"/>
  <c r="M5" i="51"/>
  <c r="M5" i="55" l="1"/>
  <c r="R9" i="52"/>
  <c r="R8" i="52"/>
  <c r="R5" i="52"/>
  <c r="M5" i="52"/>
  <c r="M4" i="52"/>
  <c r="M6" i="52"/>
  <c r="M9" i="52"/>
  <c r="M7" i="52"/>
  <c r="M8" i="52"/>
  <c r="M5" i="57"/>
  <c r="R6" i="62"/>
  <c r="R5" i="62"/>
  <c r="R9" i="62"/>
  <c r="R8" i="62"/>
  <c r="M8" i="62"/>
  <c r="M4" i="62"/>
  <c r="M7" i="62"/>
  <c r="M5" i="62"/>
  <c r="M6" i="62"/>
</calcChain>
</file>

<file path=xl/sharedStrings.xml><?xml version="1.0" encoding="utf-8"?>
<sst xmlns="http://schemas.openxmlformats.org/spreadsheetml/2006/main" count="785" uniqueCount="245">
  <si>
    <t>名次</t>
  </si>
  <si>
    <t>大美國小</t>
  </si>
  <si>
    <t>陳柏忻</t>
  </si>
  <si>
    <t>雲林國小</t>
  </si>
  <si>
    <t>黃予亮</t>
  </si>
  <si>
    <t>公誠國小</t>
  </si>
  <si>
    <t>崙背國小</t>
  </si>
  <si>
    <t>正心中學</t>
  </si>
  <si>
    <t>東勢國中</t>
  </si>
  <si>
    <t>斗六國中</t>
  </si>
  <si>
    <t>林珈均</t>
  </si>
  <si>
    <t>鎮西國小</t>
  </si>
  <si>
    <t>朱宥恩</t>
  </si>
  <si>
    <t>斗六高中</t>
  </si>
  <si>
    <t>林敬庭</t>
  </si>
  <si>
    <t>游嘉喆</t>
  </si>
  <si>
    <t>周弈達</t>
  </si>
  <si>
    <t>元長國中</t>
  </si>
  <si>
    <t>李昱達</t>
  </si>
  <si>
    <t>淵明國中</t>
  </si>
  <si>
    <t>廖睿翊</t>
  </si>
  <si>
    <t>吳孟哲</t>
  </si>
  <si>
    <t>台西國中</t>
  </si>
  <si>
    <t>飛沙國中</t>
  </si>
  <si>
    <t>吳竣紘</t>
  </si>
  <si>
    <t>雲林國中</t>
  </si>
  <si>
    <t>彭懷奎</t>
  </si>
  <si>
    <t>西螺國中</t>
  </si>
  <si>
    <t>張友柏</t>
  </si>
  <si>
    <t>宜梧國中</t>
  </si>
  <si>
    <t>羅美玲</t>
  </si>
  <si>
    <t>陳宣羽</t>
  </si>
  <si>
    <t>陳雅雯</t>
  </si>
  <si>
    <t>鄭筑芯</t>
  </si>
  <si>
    <t>東南國中</t>
  </si>
  <si>
    <t>李純葳</t>
  </si>
  <si>
    <t>文光國小</t>
  </si>
  <si>
    <t>建華國小</t>
  </si>
  <si>
    <t>吳煥博</t>
  </si>
  <si>
    <t>林俊凱</t>
  </si>
  <si>
    <t>尚德國小</t>
  </si>
  <si>
    <t>林威廷</t>
  </si>
  <si>
    <t>廣興國小</t>
  </si>
  <si>
    <t>東光國小</t>
  </si>
  <si>
    <t>蔡博丞</t>
  </si>
  <si>
    <t>吳峻愷</t>
  </si>
  <si>
    <t>洪彥彰</t>
  </si>
  <si>
    <t>李家豪</t>
  </si>
  <si>
    <t>丁彬峰</t>
  </si>
  <si>
    <t>鍾勝恩</t>
  </si>
  <si>
    <t>吳旆瑄</t>
  </si>
  <si>
    <t>梁容慈</t>
  </si>
  <si>
    <t>廖盈盈</t>
  </si>
  <si>
    <t>黃詩雅</t>
  </si>
  <si>
    <t>黃麗分</t>
  </si>
  <si>
    <t>田育瑄</t>
  </si>
  <si>
    <t>蔡宜穎</t>
  </si>
  <si>
    <t>宏仁國小</t>
  </si>
  <si>
    <t>周駿熹</t>
  </si>
  <si>
    <t>葉家愷</t>
  </si>
  <si>
    <t>楊芯沛</t>
  </si>
  <si>
    <t>楊卉庭</t>
  </si>
  <si>
    <t>黃心慈</t>
  </si>
  <si>
    <t>葉湘芸</t>
  </si>
  <si>
    <t>高佳琪</t>
  </si>
  <si>
    <t>褒忠國中</t>
  </si>
  <si>
    <t>立仁國小</t>
  </si>
  <si>
    <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</si>
  <si>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裁判員簽名:</t>
  </si>
  <si>
    <t>備註: 合計3位選手參賽,取2名。</t>
    <phoneticPr fontId="9" type="noConversion"/>
  </si>
  <si>
    <t>林冠昀</t>
  </si>
  <si>
    <t>虎尾高中</t>
  </si>
  <si>
    <t>余峻齊</t>
  </si>
  <si>
    <t>洪茂芪</t>
  </si>
  <si>
    <t>最高低分平均與最後得分差距</t>
  </si>
  <si>
    <t>最高低分平均</t>
  </si>
  <si>
    <t>最高低分扣除值</t>
  </si>
  <si>
    <t>最低分</t>
  </si>
  <si>
    <t>最高分</t>
  </si>
  <si>
    <t>最後  得分</t>
  </si>
  <si>
    <t>裁判長    加減分</t>
  </si>
  <si>
    <t>總分 (扣除高低分)</t>
  </si>
  <si>
    <t>應得  分數</t>
  </si>
  <si>
    <t>五號 裁判</t>
  </si>
  <si>
    <t>四號 裁判</t>
  </si>
  <si>
    <t>三號 裁判</t>
  </si>
  <si>
    <t>二號   裁判</t>
    <phoneticPr fontId="9" type="noConversion"/>
  </si>
  <si>
    <t>一號   裁判</t>
    <phoneticPr fontId="9" type="noConversion"/>
  </si>
  <si>
    <t>學校</t>
  </si>
  <si>
    <t>姓名</t>
  </si>
  <si>
    <t>賽序</t>
  </si>
  <si>
    <t>同分比序</t>
  </si>
  <si>
    <r>
      <rPr>
        <sz val="12"/>
        <color indexed="8"/>
        <rFont val="標楷體"/>
        <family val="4"/>
        <charset val="136"/>
      </rP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</si>
  <si>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r>
      <rPr>
        <sz val="12"/>
        <rFont val="標楷體"/>
        <family val="4"/>
        <charset val="136"/>
      </rP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</si>
  <si>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</si>
  <si>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 xml:space="preserve">當競賽成績同分後(最後得分)，將五位裁判給分中最高與最低分數總加平均後，此分數最接近原本分數者勝出。
</t>
    </r>
    <r>
      <rPr>
        <sz val="12"/>
        <color indexed="8"/>
        <rFont val="標楷體"/>
        <family val="4"/>
        <charset val="136"/>
      </rPr>
      <t>若無法分出勝負，則同分者名次並列。</t>
    </r>
  </si>
  <si>
    <t>備註: 合計7位選手參賽,取4名。</t>
  </si>
  <si>
    <t>西螺農工</t>
  </si>
  <si>
    <t>林佑憲</t>
  </si>
  <si>
    <t>麥寮高中</t>
  </si>
  <si>
    <t>林勇言</t>
  </si>
  <si>
    <t>林駿瑋</t>
  </si>
  <si>
    <t>吳唯贊</t>
  </si>
  <si>
    <t>二號 裁判</t>
  </si>
  <si>
    <t>一號 裁判</t>
  </si>
  <si>
    <t>張育倫</t>
  </si>
  <si>
    <t>陳李新豪</t>
  </si>
  <si>
    <t>東明國中</t>
  </si>
  <si>
    <t>江孟東</t>
  </si>
  <si>
    <t>東仁國中</t>
  </si>
  <si>
    <t>吳釋令</t>
  </si>
  <si>
    <t>劉哲源</t>
  </si>
  <si>
    <t>謝立倫</t>
  </si>
  <si>
    <t>許崧輝</t>
  </si>
  <si>
    <t>崇德國中</t>
  </si>
  <si>
    <t>張詠倫</t>
  </si>
  <si>
    <t>備註: 合計3位選手參賽,取2名。</t>
    <phoneticPr fontId="9" type="noConversion"/>
  </si>
  <si>
    <t>備註: 合計2位選手參賽,取1名。</t>
    <phoneticPr fontId="9" type="noConversion"/>
  </si>
  <si>
    <t xml:space="preserve"> 廖敏純</t>
  </si>
  <si>
    <t>許家蓁</t>
  </si>
  <si>
    <t>備註: 合計6位選手參賽,取3名。</t>
    <phoneticPr fontId="9" type="noConversion"/>
  </si>
  <si>
    <t>高維佐</t>
  </si>
  <si>
    <t>謝承佑</t>
  </si>
  <si>
    <t>高睿鴻</t>
  </si>
  <si>
    <t>梁凱傑</t>
  </si>
  <si>
    <t>備註: 合計8位選手參賽,取4名。</t>
  </si>
  <si>
    <t>吳益鈞</t>
  </si>
  <si>
    <t>郭庭佑</t>
  </si>
  <si>
    <t>張邑豪</t>
  </si>
  <si>
    <t>郭庭維</t>
  </si>
  <si>
    <t>黃品嘉</t>
  </si>
  <si>
    <t>備註: 合計11位選手參賽,取6名。</t>
  </si>
  <si>
    <t>林士耘</t>
  </si>
  <si>
    <t>許家和</t>
  </si>
  <si>
    <t>陳璽安</t>
  </si>
  <si>
    <t>黃宇豪</t>
  </si>
  <si>
    <t>蔡政庭</t>
  </si>
  <si>
    <t>李宥潁</t>
  </si>
  <si>
    <t>備註: 合計9位選手參賽,取5名。</t>
  </si>
  <si>
    <t>曾暐恩</t>
  </si>
  <si>
    <t>東興國小</t>
  </si>
  <si>
    <t>廖姿閔</t>
  </si>
  <si>
    <t>洪嘉妍</t>
  </si>
  <si>
    <t>桂林國小</t>
  </si>
  <si>
    <t>黃筠婷</t>
  </si>
  <si>
    <t>李姿儀</t>
  </si>
  <si>
    <t>蘇雅文</t>
  </si>
  <si>
    <t>廖虹閔</t>
  </si>
  <si>
    <t>簡玎恩</t>
  </si>
  <si>
    <t>黃韻臻</t>
  </si>
  <si>
    <t>黃翊涵</t>
  </si>
  <si>
    <t>林小樽</t>
  </si>
  <si>
    <t>袁梓晏</t>
  </si>
  <si>
    <t>洪苡瑄</t>
  </si>
  <si>
    <t>備註: 合計16位選手參賽,取8名。</t>
  </si>
  <si>
    <t>麥寮國小</t>
  </si>
  <si>
    <t>丁乙茜</t>
  </si>
  <si>
    <t>楊佳芸</t>
  </si>
  <si>
    <t>洪佳岑</t>
  </si>
  <si>
    <t>丁才辰</t>
  </si>
  <si>
    <t>蔡承芳</t>
  </si>
  <si>
    <t>王芊驊</t>
  </si>
  <si>
    <t>温雅雯</t>
  </si>
  <si>
    <t>元長國小</t>
  </si>
  <si>
    <t>許妤安</t>
  </si>
  <si>
    <t>備註: 合計5位選手參賽,取3名。</t>
  </si>
  <si>
    <t>許雅茜</t>
  </si>
  <si>
    <t>許雅雲</t>
  </si>
  <si>
    <t>吳思嫺</t>
  </si>
  <si>
    <t>莊婷瑜</t>
  </si>
  <si>
    <t>林知誼</t>
  </si>
  <si>
    <t>備註: 合計13位選手參賽,取7名。</t>
  </si>
  <si>
    <t>王胤旂</t>
  </si>
  <si>
    <t>張紓瑄</t>
  </si>
  <si>
    <t>吳富桂</t>
  </si>
  <si>
    <t>陳婷方</t>
  </si>
  <si>
    <t>黃芊敏</t>
  </si>
  <si>
    <t>黃子銀</t>
  </si>
  <si>
    <t>吳采樺</t>
  </si>
  <si>
    <t>黃盈敏</t>
  </si>
  <si>
    <t>陳宥晨</t>
  </si>
  <si>
    <t>林宸宇</t>
  </si>
  <si>
    <t>李瑞展</t>
  </si>
  <si>
    <t>吳俞陞</t>
  </si>
  <si>
    <t>楊惟翔</t>
  </si>
  <si>
    <t>謝濬澤</t>
  </si>
  <si>
    <t>莊勝評</t>
  </si>
  <si>
    <t>黃聖傑</t>
  </si>
  <si>
    <t>劉崇馼</t>
  </si>
  <si>
    <t>陳允寬</t>
  </si>
  <si>
    <t>鍾采嫺</t>
  </si>
  <si>
    <t>洪家妤</t>
  </si>
  <si>
    <t>建國國中</t>
  </si>
  <si>
    <t>吳姿穎</t>
  </si>
  <si>
    <t>鍾妤璇</t>
  </si>
  <si>
    <t>備註: 合計15位選手參賽,取8名。</t>
    <phoneticPr fontId="9" type="noConversion"/>
  </si>
  <si>
    <t>陳于翔</t>
  </si>
  <si>
    <t>張芫睿</t>
  </si>
  <si>
    <t xml:space="preserve"> 王錦泰</t>
  </si>
  <si>
    <t>李冠頡</t>
  </si>
  <si>
    <t>蔡秉佑</t>
  </si>
  <si>
    <t>吳竣塏</t>
  </si>
  <si>
    <t>丁顗烜</t>
  </si>
  <si>
    <t>盧俊逸</t>
  </si>
  <si>
    <t>陳祥恩</t>
  </si>
  <si>
    <t>龔祐霆</t>
  </si>
  <si>
    <t>王奕勛</t>
  </si>
  <si>
    <t>陳育勛</t>
  </si>
  <si>
    <t>戴煜洋</t>
  </si>
  <si>
    <t>吳承諺</t>
  </si>
  <si>
    <t>陳有琦</t>
  </si>
  <si>
    <t>李俊逸</t>
  </si>
  <si>
    <t>廖宗騰</t>
  </si>
  <si>
    <t>王作成</t>
  </si>
  <si>
    <t>蕭慶鴻</t>
  </si>
  <si>
    <t>温柏焱</t>
  </si>
  <si>
    <t>北辰國小</t>
  </si>
  <si>
    <t>蔡瑞恩</t>
  </si>
  <si>
    <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</si>
  <si>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t>備註: 合計2位選手參賽,取1名。</t>
    <phoneticPr fontId="9" type="noConversion"/>
  </si>
  <si>
    <t>備註: 合計11位選手參賽,取6名。</t>
    <phoneticPr fontId="9" type="noConversion"/>
  </si>
  <si>
    <t>最高低分扣除值</t>
    <phoneticPr fontId="1" type="noConversion"/>
  </si>
  <si>
    <t>陳禹希</t>
  </si>
  <si>
    <t>賽序</t>
    <phoneticPr fontId="1" type="noConversion"/>
  </si>
  <si>
    <t>名次</t>
    <phoneticPr fontId="1" type="noConversion"/>
  </si>
  <si>
    <t>雲林縣108年秋季縣長盃國武術錦標賽【社會男子組 少林連環拳】比賽名單 甲22場</t>
    <phoneticPr fontId="1" type="noConversion"/>
  </si>
  <si>
    <t>雲林縣108年秋季縣長盃國武術錦標賽【社會男子組 南拳】比賽名單 甲23場</t>
    <phoneticPr fontId="1" type="noConversion"/>
  </si>
  <si>
    <t>雲林縣108年秋季縣長盃國武術錦標賽【國中男子組 內家拳】比賽名單 甲24場</t>
    <phoneticPr fontId="1" type="noConversion"/>
  </si>
  <si>
    <t>雲林縣108年秋季縣長盃國武術錦標賽【國中女子組 內家拳】比賽名單 甲25場</t>
    <phoneticPr fontId="1" type="noConversion"/>
  </si>
  <si>
    <t>雲林縣108年秋季縣長盃國武術錦標賽【國小男子高年級組 廣東系列南拳】比賽名單 甲26場</t>
    <phoneticPr fontId="1" type="noConversion"/>
  </si>
  <si>
    <t>雲林縣108年秋季縣長盃國武術錦標賽【社會男子組長兵器】比賽名單 甲27場</t>
    <phoneticPr fontId="1" type="noConversion"/>
  </si>
  <si>
    <t>雲林縣108年秋季縣長盃國武術錦標賽【社會女子組國術 長兵器】比賽名單 甲28場</t>
    <phoneticPr fontId="1" type="noConversion"/>
  </si>
  <si>
    <t>雲林縣108年秋季縣長盃國武術錦標賽【國中男子組 北拳】比賽名單 甲29場</t>
    <phoneticPr fontId="1" type="noConversion"/>
  </si>
  <si>
    <t>雲林縣108年秋季縣長盃國武術錦標賽【國中女子組 北拳】比賽名單 甲30場</t>
    <phoneticPr fontId="1" type="noConversion"/>
  </si>
  <si>
    <t>雲林縣108年秋季縣長盃國武術錦標賽【社會男子組 奇門兵器】比賽名單 甲31場</t>
    <phoneticPr fontId="1" type="noConversion"/>
  </si>
  <si>
    <t>雲林縣108年秋季縣長盃國武術錦標賽【社會女子組 奇門兵器】比賽名單 甲32場</t>
    <phoneticPr fontId="1" type="noConversion"/>
  </si>
  <si>
    <t>雲林縣108年秋季縣長盃國武術錦標賽【國小男子高年級組 北拳】比賽名單 甲33場</t>
    <phoneticPr fontId="1" type="noConversion"/>
  </si>
  <si>
    <t>雲林縣108年秋季縣長盃國武術錦標賽【國小女子高年級組 北拳】比賽名單 甲34場</t>
    <phoneticPr fontId="1" type="noConversion"/>
  </si>
  <si>
    <t>雲林縣108年秋季縣長盃國武術錦標賽【國小男子低年級組 北拳】比賽名單 甲35場</t>
    <phoneticPr fontId="1" type="noConversion"/>
  </si>
  <si>
    <t>雲林縣108年秋季縣長盃國武術錦標賽【國中男子組 南拳】比賽名單 甲36場</t>
    <phoneticPr fontId="1" type="noConversion"/>
  </si>
  <si>
    <t>雲林縣108年秋季縣長盃國武術錦標賽【國中女子組 南拳】比賽名單 甲37場</t>
    <phoneticPr fontId="1" type="noConversion"/>
  </si>
  <si>
    <t>雲林縣108年秋季縣長盃國武術錦標賽【國小女子高年級組 廣東系列南拳】比賽名單 甲38場</t>
    <phoneticPr fontId="1" type="noConversion"/>
  </si>
  <si>
    <t>雲林縣108年秋季縣長盃國武術錦標賽【國小女子高年級組 福建系列南拳】比賽名單 甲39場</t>
    <phoneticPr fontId="1" type="noConversion"/>
  </si>
  <si>
    <t>雲林縣108年秋季縣長盃國武術錦標賽【國小男子高年級組 福建系列南拳】比賽名單 甲40場</t>
    <phoneticPr fontId="1" type="noConversion"/>
  </si>
  <si>
    <t>雲林縣108年秋季縣長盃國武術錦標賽【國小男子低年級組 福建系列南拳】比賽名單 甲41場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</si>
</sst>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;&quot;-&quot;0.0000000&quot; &quot;"/>
    <numFmt numFmtId="177" formatCode="0.0000000&quot; &quot;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3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細明體"/>
      <family val="3"/>
      <charset val="136"/>
    </font>
    <font>
      <sz val="13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11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13"/>
      </left>
      <right/>
      <top style="thin">
        <color indexed="13"/>
      </top>
      <bottom style="thin">
        <color indexed="13"/>
      </bottom>
      <diagonal/>
    </border>
    <border>
      <left style="thin">
        <color indexed="13"/>
      </left>
      <right/>
      <top style="thin">
        <color indexed="13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Protection="0">
      <alignment horizontal="center" vertical="center"/>
    </xf>
  </cellStyleXfs>
  <cellXfs count="90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NumberFormat="1" applyFont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/>
    </xf>
    <xf numFmtId="176" fontId="3" fillId="2" borderId="0" xfId="1" applyNumberFormat="1" applyFont="1" applyFill="1" applyBorder="1" applyAlignment="1">
      <alignment horizontal="center" vertical="center"/>
    </xf>
    <xf numFmtId="177" fontId="3" fillId="2" borderId="0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49" fontId="11" fillId="2" borderId="1" xfId="1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6" fillId="2" borderId="0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>
      <alignment horizontal="center" vertical="center"/>
    </xf>
    <xf numFmtId="49" fontId="13" fillId="2" borderId="0" xfId="1" applyNumberFormat="1" applyFont="1" applyFill="1" applyBorder="1" applyAlignment="1">
      <alignment horizontal="center" vertical="center" wrapText="1"/>
    </xf>
    <xf numFmtId="49" fontId="12" fillId="2" borderId="0" xfId="1" applyNumberFormat="1" applyFont="1" applyFill="1" applyBorder="1" applyAlignment="1">
      <alignment horizontal="center" vertical="center" wrapText="1"/>
    </xf>
    <xf numFmtId="49" fontId="6" fillId="2" borderId="0" xfId="1" applyNumberFormat="1" applyFont="1" applyFill="1" applyBorder="1" applyAlignment="1">
      <alignment horizontal="center" vertical="center" wrapText="1"/>
    </xf>
    <xf numFmtId="49" fontId="11" fillId="2" borderId="0" xfId="1" applyNumberFormat="1" applyFont="1" applyFill="1" applyBorder="1" applyAlignment="1">
      <alignment horizontal="center" vertical="center" wrapText="1"/>
    </xf>
    <xf numFmtId="0" fontId="6" fillId="2" borderId="0" xfId="1" applyNumberFormat="1" applyFont="1" applyFill="1" applyBorder="1" applyAlignment="1">
      <alignment horizontal="center" vertical="center" wrapText="1"/>
    </xf>
    <xf numFmtId="176" fontId="6" fillId="2" borderId="0" xfId="1" applyNumberFormat="1" applyFont="1" applyFill="1" applyBorder="1" applyAlignment="1">
      <alignment horizontal="center" vertical="center"/>
    </xf>
    <xf numFmtId="177" fontId="6" fillId="2" borderId="0" xfId="1" applyNumberFormat="1" applyFont="1" applyFill="1" applyBorder="1" applyAlignment="1">
      <alignment horizontal="center" vertical="center"/>
    </xf>
    <xf numFmtId="49" fontId="6" fillId="2" borderId="0" xfId="1" applyNumberFormat="1" applyFont="1" applyFill="1" applyBorder="1" applyAlignment="1">
      <alignment horizontal="left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/>
    </xf>
    <xf numFmtId="176" fontId="7" fillId="2" borderId="0" xfId="1" applyNumberFormat="1" applyFont="1" applyFill="1" applyBorder="1" applyAlignment="1">
      <alignment horizontal="center" vertical="center"/>
    </xf>
    <xf numFmtId="177" fontId="7" fillId="2" borderId="0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 wrapText="1"/>
    </xf>
    <xf numFmtId="0" fontId="7" fillId="2" borderId="6" xfId="1" applyNumberFormat="1" applyFont="1" applyFill="1" applyBorder="1" applyAlignment="1">
      <alignment horizontal="center" vertical="center" wrapText="1"/>
    </xf>
    <xf numFmtId="0" fontId="7" fillId="2" borderId="11" xfId="1" applyNumberFormat="1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8" xfId="1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0" fontId="7" fillId="2" borderId="12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7" fillId="0" borderId="0" xfId="1" applyNumberFormat="1" applyFont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/>
    </xf>
    <xf numFmtId="49" fontId="6" fillId="2" borderId="0" xfId="1" applyNumberFormat="1" applyFont="1" applyFill="1" applyBorder="1" applyAlignment="1">
      <alignment horizontal="center" vertical="center"/>
    </xf>
    <xf numFmtId="0" fontId="7" fillId="2" borderId="14" xfId="1" applyNumberFormat="1" applyFont="1" applyFill="1" applyBorder="1" applyAlignment="1">
      <alignment horizontal="center" vertical="center" wrapText="1"/>
    </xf>
    <xf numFmtId="49" fontId="7" fillId="2" borderId="15" xfId="1" applyNumberFormat="1" applyFont="1" applyFill="1" applyBorder="1" applyAlignment="1">
      <alignment horizontal="center" vertical="center" wrapText="1"/>
    </xf>
    <xf numFmtId="0" fontId="7" fillId="2" borderId="15" xfId="1" applyNumberFormat="1" applyFont="1" applyFill="1" applyBorder="1" applyAlignment="1">
      <alignment horizontal="center" vertical="center" wrapText="1"/>
    </xf>
    <xf numFmtId="49" fontId="11" fillId="2" borderId="6" xfId="1" applyNumberFormat="1" applyFont="1" applyFill="1" applyBorder="1" applyAlignment="1">
      <alignment horizontal="center" vertical="center" wrapText="1"/>
    </xf>
    <xf numFmtId="49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center"/>
    </xf>
    <xf numFmtId="0" fontId="2" fillId="2" borderId="3" xfId="1" applyNumberFormat="1" applyFont="1" applyFill="1" applyBorder="1" applyAlignment="1">
      <alignment horizontal="left" vertical="center"/>
    </xf>
    <xf numFmtId="49" fontId="6" fillId="2" borderId="0" xfId="1" applyNumberFormat="1" applyFont="1" applyFill="1" applyBorder="1" applyAlignment="1">
      <alignment horizontal="left" vertical="center" wrapText="1"/>
    </xf>
    <xf numFmtId="0" fontId="6" fillId="2" borderId="0" xfId="1" applyNumberFormat="1" applyFont="1" applyFill="1" applyBorder="1" applyAlignment="1">
      <alignment horizontal="left" vertical="center" wrapText="1"/>
    </xf>
    <xf numFmtId="49" fontId="6" fillId="2" borderId="0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>
      <alignment horizontal="center" vertical="center"/>
    </xf>
    <xf numFmtId="49" fontId="6" fillId="2" borderId="0" xfId="1" applyNumberFormat="1" applyFont="1" applyFill="1" applyBorder="1" applyAlignment="1">
      <alignment horizontal="left" vertical="center"/>
    </xf>
    <xf numFmtId="49" fontId="10" fillId="2" borderId="1" xfId="1" applyNumberFormat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left" vertical="center" wrapText="1"/>
    </xf>
    <xf numFmtId="0" fontId="7" fillId="2" borderId="0" xfId="1" applyNumberFormat="1" applyFont="1" applyFill="1" applyBorder="1" applyAlignment="1">
      <alignment horizontal="left" vertical="center" wrapText="1"/>
    </xf>
    <xf numFmtId="0" fontId="6" fillId="2" borderId="0" xfId="1" applyNumberFormat="1" applyFont="1" applyFill="1" applyBorder="1" applyAlignment="1">
      <alignment horizontal="left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center" vertical="center"/>
    </xf>
    <xf numFmtId="0" fontId="7" fillId="2" borderId="0" xfId="1" applyNumberFormat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49" fontId="7" fillId="2" borderId="4" xfId="1" applyNumberFormat="1" applyFont="1" applyFill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/>
    </xf>
    <xf numFmtId="0" fontId="7" fillId="2" borderId="9" xfId="1" applyNumberFormat="1" applyFont="1" applyFill="1" applyBorder="1" applyAlignment="1">
      <alignment horizontal="center" vertical="center"/>
    </xf>
    <xf numFmtId="0" fontId="7" fillId="2" borderId="7" xfId="1" applyNumberFormat="1" applyFont="1" applyFill="1" applyBorder="1" applyAlignment="1">
      <alignment horizontal="center" vertical="center"/>
    </xf>
    <xf numFmtId="0" fontId="7" fillId="2" borderId="10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2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showGridLines="0" zoomScaleNormal="100" workbookViewId="0">
      <selection activeCell="B13" sqref="B13"/>
    </sheetView>
  </sheetViews>
  <sheetFormatPr defaultColWidth="8.5" defaultRowHeight="16.350000000000001" customHeight="1"/>
  <cols>
    <col min="1" max="1" width="5.5" style="2" bestFit="1" customWidth="1"/>
    <col min="2" max="2" width="7.5" style="2" bestFit="1" customWidth="1"/>
    <col min="3" max="3" width="9.5" style="2" bestFit="1" customWidth="1"/>
    <col min="4" max="13" width="7" style="2" customWidth="1"/>
    <col min="14" max="17" width="8.875" style="2" customWidth="1"/>
    <col min="18" max="18" width="12.5" style="2" customWidth="1"/>
    <col min="19" max="256" width="8.5" style="2" customWidth="1"/>
    <col min="257" max="16384" width="8.5" style="1"/>
  </cols>
  <sheetData>
    <row r="1" spans="1:256" ht="39.950000000000003" customHeight="1">
      <c r="A1" s="63" t="s">
        <v>225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7"/>
      <c r="O1" s="7"/>
      <c r="P1" s="7"/>
      <c r="Q1" s="7"/>
      <c r="R1" s="7"/>
    </row>
    <row r="2" spans="1:256" ht="39.75" hidden="1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1" t="s">
        <v>93</v>
      </c>
      <c r="O2" s="62"/>
      <c r="P2" s="62"/>
      <c r="Q2" s="61" t="s">
        <v>91</v>
      </c>
      <c r="R2" s="62"/>
    </row>
    <row r="3" spans="1:256" s="3" customFormat="1" ht="48" customHeight="1">
      <c r="A3" s="5" t="s">
        <v>90</v>
      </c>
      <c r="B3" s="5" t="s">
        <v>89</v>
      </c>
      <c r="C3" s="5" t="s">
        <v>88</v>
      </c>
      <c r="D3" s="5" t="s">
        <v>87</v>
      </c>
      <c r="E3" s="5" t="s">
        <v>86</v>
      </c>
      <c r="F3" s="5" t="s">
        <v>85</v>
      </c>
      <c r="G3" s="5" t="s">
        <v>84</v>
      </c>
      <c r="H3" s="5" t="s">
        <v>83</v>
      </c>
      <c r="I3" s="5" t="s">
        <v>82</v>
      </c>
      <c r="J3" s="5" t="s">
        <v>81</v>
      </c>
      <c r="K3" s="5" t="s">
        <v>80</v>
      </c>
      <c r="L3" s="5" t="s">
        <v>79</v>
      </c>
      <c r="M3" s="5" t="s">
        <v>0</v>
      </c>
      <c r="N3" s="8" t="s">
        <v>78</v>
      </c>
      <c r="O3" s="8" t="s">
        <v>77</v>
      </c>
      <c r="P3" s="8" t="s">
        <v>76</v>
      </c>
      <c r="Q3" s="8" t="s">
        <v>75</v>
      </c>
      <c r="R3" s="8" t="s">
        <v>74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24.95" customHeight="1">
      <c r="A4" s="6">
        <v>1</v>
      </c>
      <c r="B4" s="5" t="s">
        <v>73</v>
      </c>
      <c r="C4" s="5" t="s">
        <v>13</v>
      </c>
      <c r="D4" s="6"/>
      <c r="E4" s="6"/>
      <c r="F4" s="6"/>
      <c r="G4" s="6"/>
      <c r="H4" s="6"/>
      <c r="I4" s="6">
        <f>SUM(D4:H4)</f>
        <v>0</v>
      </c>
      <c r="J4" s="6">
        <f>SUM(P4/3)</f>
        <v>0</v>
      </c>
      <c r="K4" s="6"/>
      <c r="L4" s="6">
        <f>SUM(J4:K4)</f>
        <v>0</v>
      </c>
      <c r="M4" s="6">
        <f>RANK(L4,$L$4:$L$6)</f>
        <v>1</v>
      </c>
      <c r="N4" s="9">
        <f>MAX(D4:H4)</f>
        <v>0</v>
      </c>
      <c r="O4" s="9">
        <f>MIN(D4:H4)</f>
        <v>0</v>
      </c>
      <c r="P4" s="10">
        <f>SUM(I4-N4-O4)</f>
        <v>0</v>
      </c>
      <c r="Q4" s="10">
        <f>AVERAGE(N4:O4)</f>
        <v>0</v>
      </c>
      <c r="R4" s="11">
        <f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24.95" customHeight="1">
      <c r="A5" s="6">
        <v>2</v>
      </c>
      <c r="B5" s="5" t="s">
        <v>72</v>
      </c>
      <c r="C5" s="5" t="s">
        <v>71</v>
      </c>
      <c r="D5" s="6"/>
      <c r="E5" s="6"/>
      <c r="F5" s="6"/>
      <c r="G5" s="6"/>
      <c r="H5" s="6"/>
      <c r="I5" s="6">
        <f>SUM(D5:H5)</f>
        <v>0</v>
      </c>
      <c r="J5" s="6">
        <f>SUM(P5/3)</f>
        <v>0</v>
      </c>
      <c r="K5" s="6"/>
      <c r="L5" s="6">
        <f>SUM(J5:K5)</f>
        <v>0</v>
      </c>
      <c r="M5" s="6">
        <f>RANK(L5,$L$4:$L$6)</f>
        <v>1</v>
      </c>
      <c r="N5" s="9">
        <f>MAX(D5:H5)</f>
        <v>0</v>
      </c>
      <c r="O5" s="9">
        <f>MIN(D5:H5)</f>
        <v>0</v>
      </c>
      <c r="P5" s="10">
        <f>SUM(I5-N5-O5)</f>
        <v>0</v>
      </c>
      <c r="Q5" s="10">
        <f>AVERAGE(N5:O5)</f>
        <v>0</v>
      </c>
      <c r="R5" s="12">
        <f>L5-Q5</f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24.95" customHeight="1">
      <c r="A6" s="6">
        <v>3</v>
      </c>
      <c r="B6" s="5" t="s">
        <v>70</v>
      </c>
      <c r="C6" s="5" t="s">
        <v>13</v>
      </c>
      <c r="D6" s="6"/>
      <c r="E6" s="6"/>
      <c r="F6" s="6"/>
      <c r="G6" s="6"/>
      <c r="H6" s="6"/>
      <c r="I6" s="6">
        <f>SUM(D6:H6)</f>
        <v>0</v>
      </c>
      <c r="J6" s="6">
        <f>SUM(P6/3)</f>
        <v>0</v>
      </c>
      <c r="K6" s="6"/>
      <c r="L6" s="6">
        <f>SUM(J6:K6)</f>
        <v>0</v>
      </c>
      <c r="M6" s="6">
        <f>RANK(L6,$L$4:$L$6)</f>
        <v>1</v>
      </c>
      <c r="N6" s="9">
        <f>MAX(D6:H6)</f>
        <v>0</v>
      </c>
      <c r="O6" s="9">
        <f>MIN(D6:H6)</f>
        <v>0</v>
      </c>
      <c r="P6" s="10">
        <f>SUM(I6-N6-O6)</f>
        <v>0</v>
      </c>
      <c r="Q6" s="10">
        <f>AVERAGE(N6:O6)</f>
        <v>0</v>
      </c>
      <c r="R6" s="11">
        <f>L6-Q6</f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19.5" customHeight="1">
      <c r="A7" s="67" t="s">
        <v>69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2"/>
      <c r="O7" s="62"/>
      <c r="P7" s="7"/>
      <c r="Q7" s="7"/>
      <c r="R7" s="7"/>
    </row>
    <row r="8" spans="1:256" ht="19.5" customHeight="1">
      <c r="A8" s="7"/>
      <c r="B8" s="7"/>
      <c r="C8" s="61" t="s">
        <v>68</v>
      </c>
      <c r="D8" s="62"/>
      <c r="E8" s="62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256" ht="33.75" customHeight="1">
      <c r="A9" s="65" t="s">
        <v>94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</row>
  </sheetData>
  <mergeCells count="6">
    <mergeCell ref="Q2:R2"/>
    <mergeCell ref="A1:M2"/>
    <mergeCell ref="A9:R9"/>
    <mergeCell ref="A7:O7"/>
    <mergeCell ref="N2:P2"/>
    <mergeCell ref="C8:E8"/>
  </mergeCells>
  <phoneticPr fontId="1" type="noConversion"/>
  <conditionalFormatting sqref="R5:R6">
    <cfRule type="cellIs" dxfId="19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activeCell="E3" sqref="E3"/>
    </sheetView>
  </sheetViews>
  <sheetFormatPr defaultColWidth="8.5" defaultRowHeight="16.350000000000001" customHeight="1"/>
  <cols>
    <col min="1" max="1" width="5.625" style="2" customWidth="1"/>
    <col min="2" max="2" width="8.5" style="2" customWidth="1"/>
    <col min="3" max="3" width="11.5" style="2" customWidth="1"/>
    <col min="4" max="13" width="7" style="2" customWidth="1"/>
    <col min="14" max="17" width="8.875" style="2" customWidth="1"/>
    <col min="18" max="18" width="13.375" style="2" customWidth="1"/>
    <col min="19" max="19" width="0.375" style="2" hidden="1" customWidth="1"/>
    <col min="20" max="23" width="8.5" style="2" hidden="1" customWidth="1"/>
    <col min="24" max="256" width="8.5" style="2" customWidth="1"/>
    <col min="257" max="16384" width="8.5" style="1"/>
  </cols>
  <sheetData>
    <row r="1" spans="1:256" s="27" customFormat="1" ht="37.5" customHeight="1">
      <c r="A1" s="74" t="s">
        <v>226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30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27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21" t="s">
        <v>78</v>
      </c>
      <c r="O3" s="21" t="s">
        <v>77</v>
      </c>
      <c r="P3" s="30" t="s">
        <v>76</v>
      </c>
      <c r="Q3" s="30" t="s">
        <v>75</v>
      </c>
      <c r="R3" s="22" t="s">
        <v>74</v>
      </c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</row>
    <row r="4" spans="1:256" s="27" customFormat="1" ht="30" customHeight="1">
      <c r="A4" s="33">
        <v>1</v>
      </c>
      <c r="B4" s="29" t="s">
        <v>102</v>
      </c>
      <c r="C4" s="29" t="s">
        <v>13</v>
      </c>
      <c r="D4" s="16"/>
      <c r="E4" s="16"/>
      <c r="F4" s="16"/>
      <c r="G4" s="16"/>
      <c r="H4" s="16"/>
      <c r="I4" s="16">
        <f t="shared" ref="I4:I10" si="0">SUM(D4:H4)</f>
        <v>0</v>
      </c>
      <c r="J4" s="16">
        <f t="shared" ref="J4:J10" si="1">SUM(P4/3)</f>
        <v>0</v>
      </c>
      <c r="K4" s="16"/>
      <c r="L4" s="16">
        <f t="shared" ref="L4:L10" si="2">SUM(J4:K4)</f>
        <v>0</v>
      </c>
      <c r="M4" s="16">
        <f t="shared" ref="M4:M10" si="3">RANK(L4,$L$4:$L$10)</f>
        <v>1</v>
      </c>
      <c r="N4" s="23">
        <f t="shared" ref="N4:N10" si="4">MAX(D4:H4)</f>
        <v>0</v>
      </c>
      <c r="O4" s="23">
        <f t="shared" ref="O4:O10" si="5">MIN(D4:H4)</f>
        <v>0</v>
      </c>
      <c r="P4" s="17">
        <f t="shared" ref="P4:P10" si="6">SUM(I4-N4-O4)</f>
        <v>0</v>
      </c>
      <c r="Q4" s="17">
        <f t="shared" ref="Q4:Q10" si="7">AVERAGE(N4:O4)</f>
        <v>0</v>
      </c>
      <c r="R4" s="24">
        <f t="shared" ref="R4:R10" si="8">L4-Q4</f>
        <v>0</v>
      </c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</row>
    <row r="5" spans="1:256" s="27" customFormat="1" ht="30" customHeight="1">
      <c r="A5" s="33">
        <v>2</v>
      </c>
      <c r="B5" s="29" t="s">
        <v>14</v>
      </c>
      <c r="C5" s="29" t="s">
        <v>13</v>
      </c>
      <c r="D5" s="16"/>
      <c r="E5" s="16"/>
      <c r="F5" s="16"/>
      <c r="G5" s="16"/>
      <c r="H5" s="16"/>
      <c r="I5" s="16">
        <f t="shared" si="0"/>
        <v>0</v>
      </c>
      <c r="J5" s="16">
        <f t="shared" si="1"/>
        <v>0</v>
      </c>
      <c r="K5" s="16"/>
      <c r="L5" s="16">
        <f t="shared" si="2"/>
        <v>0</v>
      </c>
      <c r="M5" s="16">
        <f t="shared" si="3"/>
        <v>1</v>
      </c>
      <c r="N5" s="23">
        <f t="shared" si="4"/>
        <v>0</v>
      </c>
      <c r="O5" s="23">
        <f t="shared" si="5"/>
        <v>0</v>
      </c>
      <c r="P5" s="17">
        <f t="shared" si="6"/>
        <v>0</v>
      </c>
      <c r="Q5" s="17">
        <f t="shared" si="7"/>
        <v>0</v>
      </c>
      <c r="R5" s="24">
        <f t="shared" si="8"/>
        <v>0</v>
      </c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</row>
    <row r="6" spans="1:256" s="27" customFormat="1" ht="30" customHeight="1">
      <c r="A6" s="33">
        <v>3</v>
      </c>
      <c r="B6" s="29" t="s">
        <v>15</v>
      </c>
      <c r="C6" s="29" t="s">
        <v>7</v>
      </c>
      <c r="D6" s="16"/>
      <c r="E6" s="16"/>
      <c r="F6" s="16"/>
      <c r="G6" s="16"/>
      <c r="H6" s="16"/>
      <c r="I6" s="16">
        <f t="shared" si="0"/>
        <v>0</v>
      </c>
      <c r="J6" s="16">
        <f t="shared" si="1"/>
        <v>0</v>
      </c>
      <c r="K6" s="16"/>
      <c r="L6" s="16">
        <f t="shared" si="2"/>
        <v>0</v>
      </c>
      <c r="M6" s="16">
        <f t="shared" si="3"/>
        <v>1</v>
      </c>
      <c r="N6" s="23">
        <f t="shared" si="4"/>
        <v>0</v>
      </c>
      <c r="O6" s="23">
        <f t="shared" si="5"/>
        <v>0</v>
      </c>
      <c r="P6" s="17">
        <f t="shared" si="6"/>
        <v>0</v>
      </c>
      <c r="Q6" s="17">
        <f t="shared" si="7"/>
        <v>0</v>
      </c>
      <c r="R6" s="24">
        <f t="shared" si="8"/>
        <v>0</v>
      </c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</row>
    <row r="7" spans="1:256" s="27" customFormat="1" ht="30" customHeight="1">
      <c r="A7" s="33">
        <v>4</v>
      </c>
      <c r="B7" s="29" t="s">
        <v>101</v>
      </c>
      <c r="C7" s="29" t="s">
        <v>97</v>
      </c>
      <c r="D7" s="16"/>
      <c r="E7" s="16"/>
      <c r="F7" s="16"/>
      <c r="G7" s="16"/>
      <c r="H7" s="16"/>
      <c r="I7" s="16">
        <f t="shared" si="0"/>
        <v>0</v>
      </c>
      <c r="J7" s="16">
        <f t="shared" si="1"/>
        <v>0</v>
      </c>
      <c r="K7" s="16"/>
      <c r="L7" s="16">
        <f t="shared" si="2"/>
        <v>0</v>
      </c>
      <c r="M7" s="16">
        <f t="shared" si="3"/>
        <v>1</v>
      </c>
      <c r="N7" s="23">
        <f t="shared" si="4"/>
        <v>0</v>
      </c>
      <c r="O7" s="23">
        <f t="shared" si="5"/>
        <v>0</v>
      </c>
      <c r="P7" s="17">
        <f t="shared" si="6"/>
        <v>0</v>
      </c>
      <c r="Q7" s="17">
        <f t="shared" si="7"/>
        <v>0</v>
      </c>
      <c r="R7" s="25">
        <f t="shared" si="8"/>
        <v>0</v>
      </c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s="27" customFormat="1" ht="30" customHeight="1">
      <c r="A8" s="33">
        <v>5</v>
      </c>
      <c r="B8" s="29" t="s">
        <v>16</v>
      </c>
      <c r="C8" s="29" t="s">
        <v>7</v>
      </c>
      <c r="D8" s="16"/>
      <c r="E8" s="16"/>
      <c r="F8" s="16"/>
      <c r="G8" s="16"/>
      <c r="H8" s="16"/>
      <c r="I8" s="16">
        <f t="shared" si="0"/>
        <v>0</v>
      </c>
      <c r="J8" s="16">
        <f t="shared" si="1"/>
        <v>0</v>
      </c>
      <c r="K8" s="16"/>
      <c r="L8" s="16">
        <f t="shared" si="2"/>
        <v>0</v>
      </c>
      <c r="M8" s="16">
        <f t="shared" si="3"/>
        <v>1</v>
      </c>
      <c r="N8" s="23">
        <f t="shared" si="4"/>
        <v>0</v>
      </c>
      <c r="O8" s="23">
        <f t="shared" si="5"/>
        <v>0</v>
      </c>
      <c r="P8" s="17">
        <f t="shared" si="6"/>
        <v>0</v>
      </c>
      <c r="Q8" s="17">
        <f t="shared" si="7"/>
        <v>0</v>
      </c>
      <c r="R8" s="25">
        <f t="shared" si="8"/>
        <v>0</v>
      </c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s="27" customFormat="1" ht="30" customHeight="1">
      <c r="A9" s="33">
        <v>6</v>
      </c>
      <c r="B9" s="29" t="s">
        <v>100</v>
      </c>
      <c r="C9" s="29" t="s">
        <v>99</v>
      </c>
      <c r="D9" s="16"/>
      <c r="E9" s="16"/>
      <c r="F9" s="16"/>
      <c r="G9" s="16"/>
      <c r="H9" s="16"/>
      <c r="I9" s="16">
        <f t="shared" si="0"/>
        <v>0</v>
      </c>
      <c r="J9" s="16">
        <f t="shared" si="1"/>
        <v>0</v>
      </c>
      <c r="K9" s="16"/>
      <c r="L9" s="16">
        <f t="shared" si="2"/>
        <v>0</v>
      </c>
      <c r="M9" s="16">
        <f t="shared" si="3"/>
        <v>1</v>
      </c>
      <c r="N9" s="23">
        <f t="shared" si="4"/>
        <v>0</v>
      </c>
      <c r="O9" s="23">
        <f t="shared" si="5"/>
        <v>0</v>
      </c>
      <c r="P9" s="17">
        <f t="shared" si="6"/>
        <v>0</v>
      </c>
      <c r="Q9" s="17">
        <f t="shared" si="7"/>
        <v>0</v>
      </c>
      <c r="R9" s="24">
        <f t="shared" si="8"/>
        <v>0</v>
      </c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s="27" customFormat="1" ht="30" customHeight="1">
      <c r="A10" s="33">
        <v>7</v>
      </c>
      <c r="B10" s="29" t="s">
        <v>98</v>
      </c>
      <c r="C10" s="29" t="s">
        <v>97</v>
      </c>
      <c r="D10" s="16"/>
      <c r="E10" s="16"/>
      <c r="F10" s="16"/>
      <c r="G10" s="16"/>
      <c r="H10" s="16"/>
      <c r="I10" s="16">
        <f t="shared" si="0"/>
        <v>0</v>
      </c>
      <c r="J10" s="16">
        <f t="shared" si="1"/>
        <v>0</v>
      </c>
      <c r="K10" s="16"/>
      <c r="L10" s="16">
        <f t="shared" si="2"/>
        <v>0</v>
      </c>
      <c r="M10" s="16">
        <f t="shared" si="3"/>
        <v>1</v>
      </c>
      <c r="N10" s="23">
        <f t="shared" si="4"/>
        <v>0</v>
      </c>
      <c r="O10" s="23">
        <f t="shared" si="5"/>
        <v>0</v>
      </c>
      <c r="P10" s="17">
        <f t="shared" si="6"/>
        <v>0</v>
      </c>
      <c r="Q10" s="17">
        <f t="shared" si="7"/>
        <v>0</v>
      </c>
      <c r="R10" s="24">
        <f t="shared" si="8"/>
        <v>0</v>
      </c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s="27" customFormat="1" ht="30" customHeight="1">
      <c r="A11" s="73" t="s">
        <v>96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s="27" customFormat="1" ht="30" customHeight="1">
      <c r="A12" s="17"/>
      <c r="B12" s="17"/>
      <c r="C12" s="56" t="s">
        <v>68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s="27" customFormat="1" ht="31.5" customHeight="1">
      <c r="A13" s="69" t="s">
        <v>95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</sheetData>
  <mergeCells count="5">
    <mergeCell ref="A13:R13"/>
    <mergeCell ref="N2:P2"/>
    <mergeCell ref="A11:R11"/>
    <mergeCell ref="Q2:R2"/>
    <mergeCell ref="A1:M2"/>
  </mergeCells>
  <phoneticPr fontId="1" type="noConversion"/>
  <conditionalFormatting sqref="R5:R7 R9:R10">
    <cfRule type="cellIs" dxfId="18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6.125" style="2" customWidth="1"/>
    <col min="2" max="2" width="10.62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14" customFormat="1" ht="17.100000000000001" customHeight="1">
      <c r="A1" s="74" t="s">
        <v>227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8"/>
      <c r="O1" s="18"/>
      <c r="P1" s="18"/>
      <c r="Q1" s="18"/>
      <c r="R1" s="18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14" customFormat="1" ht="20.10000000000000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48" customFormat="1" ht="48" customHeight="1">
      <c r="A3" s="29" t="s">
        <v>223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115</v>
      </c>
      <c r="C4" s="29" t="s">
        <v>114</v>
      </c>
      <c r="D4" s="33"/>
      <c r="E4" s="33"/>
      <c r="F4" s="33"/>
      <c r="G4" s="33"/>
      <c r="H4" s="33"/>
      <c r="I4" s="33">
        <f t="shared" ref="I4:I14" si="0">SUM(D4:H4)</f>
        <v>0</v>
      </c>
      <c r="J4" s="33">
        <f t="shared" ref="J4:J14" si="1">SUM(P4/3)</f>
        <v>0</v>
      </c>
      <c r="K4" s="33"/>
      <c r="L4" s="33">
        <f t="shared" ref="L4:L14" si="2">SUM(J4:K4)</f>
        <v>0</v>
      </c>
      <c r="M4" s="33">
        <f t="shared" ref="M4:M14" si="3">RANK(L4,$L$4:$L$14)</f>
        <v>1</v>
      </c>
      <c r="N4" s="34">
        <f t="shared" ref="N4:N14" si="4">MAX(D4:H4)</f>
        <v>0</v>
      </c>
      <c r="O4" s="34">
        <f t="shared" ref="O4:O14" si="5">MIN(D4:H4)</f>
        <v>0</v>
      </c>
      <c r="P4" s="35">
        <f t="shared" ref="P4:P14" si="6">SUM(I4-N4-O4)</f>
        <v>0</v>
      </c>
      <c r="Q4" s="35">
        <f t="shared" ref="Q4:Q14" si="7">AVERAGE(N4:O4)</f>
        <v>0</v>
      </c>
      <c r="R4" s="36">
        <f t="shared" ref="R4:R14" si="8"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113</v>
      </c>
      <c r="C5" s="29" t="s">
        <v>8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112</v>
      </c>
      <c r="C6" s="29" t="s">
        <v>9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48" customFormat="1" ht="30" customHeight="1">
      <c r="A7" s="33">
        <v>4</v>
      </c>
      <c r="B7" s="29" t="s">
        <v>111</v>
      </c>
      <c r="C7" s="29" t="s">
        <v>107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s="48" customFormat="1" ht="30" customHeight="1">
      <c r="A8" s="33">
        <v>5</v>
      </c>
      <c r="B8" s="29" t="s">
        <v>2</v>
      </c>
      <c r="C8" s="29" t="s">
        <v>7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7">
        <f t="shared" si="8"/>
        <v>0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s="48" customFormat="1" ht="30" customHeight="1">
      <c r="A9" s="33">
        <v>6</v>
      </c>
      <c r="B9" s="29" t="s">
        <v>110</v>
      </c>
      <c r="C9" s="29" t="s">
        <v>9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7">
        <f t="shared" si="8"/>
        <v>0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</row>
    <row r="10" spans="1:256" s="48" customFormat="1" ht="30" customHeight="1">
      <c r="A10" s="33">
        <v>7</v>
      </c>
      <c r="B10" s="29" t="s">
        <v>4</v>
      </c>
      <c r="C10" s="29" t="s">
        <v>109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7">
        <f t="shared" si="8"/>
        <v>0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</row>
    <row r="11" spans="1:256" s="48" customFormat="1" ht="30" customHeight="1">
      <c r="A11" s="33">
        <v>8</v>
      </c>
      <c r="B11" s="29" t="s">
        <v>21</v>
      </c>
      <c r="C11" s="29" t="s">
        <v>8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</row>
    <row r="12" spans="1:256" s="48" customFormat="1" ht="30" customHeight="1">
      <c r="A12" s="33">
        <v>9</v>
      </c>
      <c r="B12" s="29" t="s">
        <v>108</v>
      </c>
      <c r="C12" s="29" t="s">
        <v>107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3"/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</row>
    <row r="13" spans="1:256" s="48" customFormat="1" ht="30" customHeight="1">
      <c r="A13" s="33">
        <v>10</v>
      </c>
      <c r="B13" s="29" t="s">
        <v>106</v>
      </c>
      <c r="C13" s="29" t="s">
        <v>8</v>
      </c>
      <c r="D13" s="33"/>
      <c r="E13" s="33"/>
      <c r="F13" s="33"/>
      <c r="G13" s="33"/>
      <c r="H13" s="33"/>
      <c r="I13" s="33">
        <f t="shared" si="0"/>
        <v>0</v>
      </c>
      <c r="J13" s="33">
        <f t="shared" si="1"/>
        <v>0</v>
      </c>
      <c r="K13" s="33"/>
      <c r="L13" s="33">
        <f t="shared" si="2"/>
        <v>0</v>
      </c>
      <c r="M13" s="33">
        <f t="shared" si="3"/>
        <v>1</v>
      </c>
      <c r="N13" s="34">
        <f t="shared" si="4"/>
        <v>0</v>
      </c>
      <c r="O13" s="34">
        <f t="shared" si="5"/>
        <v>0</v>
      </c>
      <c r="P13" s="35">
        <f t="shared" si="6"/>
        <v>0</v>
      </c>
      <c r="Q13" s="35">
        <f t="shared" si="7"/>
        <v>0</v>
      </c>
      <c r="R13" s="36">
        <f t="shared" si="8"/>
        <v>0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</row>
    <row r="14" spans="1:256" s="48" customFormat="1" ht="30" customHeight="1">
      <c r="A14" s="33">
        <v>11</v>
      </c>
      <c r="B14" s="29" t="s">
        <v>105</v>
      </c>
      <c r="C14" s="29" t="s">
        <v>9</v>
      </c>
      <c r="D14" s="33"/>
      <c r="E14" s="33"/>
      <c r="F14" s="33"/>
      <c r="G14" s="33"/>
      <c r="H14" s="33"/>
      <c r="I14" s="33">
        <f t="shared" si="0"/>
        <v>0</v>
      </c>
      <c r="J14" s="33">
        <f t="shared" si="1"/>
        <v>0</v>
      </c>
      <c r="K14" s="33"/>
      <c r="L14" s="33">
        <f t="shared" si="2"/>
        <v>0</v>
      </c>
      <c r="M14" s="33">
        <f t="shared" si="3"/>
        <v>1</v>
      </c>
      <c r="N14" s="34">
        <f t="shared" si="4"/>
        <v>0</v>
      </c>
      <c r="O14" s="34">
        <f t="shared" si="5"/>
        <v>0</v>
      </c>
      <c r="P14" s="35">
        <f t="shared" si="6"/>
        <v>0</v>
      </c>
      <c r="Q14" s="35">
        <f t="shared" si="7"/>
        <v>0</v>
      </c>
      <c r="R14" s="36">
        <f t="shared" si="8"/>
        <v>0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</row>
    <row r="15" spans="1:256" s="27" customFormat="1" ht="19.5" customHeight="1">
      <c r="A15" s="73" t="s">
        <v>220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2"/>
      <c r="O15" s="72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  <row r="16" spans="1:256" s="27" customFormat="1" ht="19.5" customHeight="1">
      <c r="A16" s="17"/>
      <c r="B16" s="17"/>
      <c r="C16" s="71" t="s">
        <v>68</v>
      </c>
      <c r="D16" s="72"/>
      <c r="E16" s="72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</row>
    <row r="17" spans="1:256" s="48" customFormat="1" ht="33.75" customHeight="1">
      <c r="A17" s="76" t="s">
        <v>67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</row>
  </sheetData>
  <mergeCells count="6">
    <mergeCell ref="A17:R17"/>
    <mergeCell ref="C16:E16"/>
    <mergeCell ref="A15:O15"/>
    <mergeCell ref="N2:P2"/>
    <mergeCell ref="Q2:R2"/>
    <mergeCell ref="A1:M2"/>
  </mergeCells>
  <phoneticPr fontId="1" type="noConversion"/>
  <conditionalFormatting sqref="R5:R7 R9:R11 R13:R14">
    <cfRule type="cellIs" dxfId="17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9.5" style="2" bestFit="1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17.100000000000001" customHeight="1">
      <c r="A1" s="74" t="s">
        <v>228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20.10000000000000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48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221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170</v>
      </c>
      <c r="C4" s="29" t="s">
        <v>9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RANK(L4,$L$4:$L$8)</f>
        <v>1</v>
      </c>
      <c r="N4" s="34">
        <f>MAX(D4:H4)</f>
        <v>0</v>
      </c>
      <c r="O4" s="34">
        <f>MIN(D4:H4)</f>
        <v>0</v>
      </c>
      <c r="P4" s="35">
        <f>SUM(I4-N4-O4)</f>
        <v>0</v>
      </c>
      <c r="Q4" s="35">
        <f>AVERAGE(N4:O4)</f>
        <v>0</v>
      </c>
      <c r="R4" s="36">
        <f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169</v>
      </c>
      <c r="C5" s="29" t="s">
        <v>9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RANK(L5,$L$4:$L$8)</f>
        <v>1</v>
      </c>
      <c r="N5" s="34">
        <f>MAX(D5:H5)</f>
        <v>0</v>
      </c>
      <c r="O5" s="34">
        <f>MIN(D5:H5)</f>
        <v>0</v>
      </c>
      <c r="P5" s="35">
        <f>SUM(I5-N5-O5)</f>
        <v>0</v>
      </c>
      <c r="Q5" s="35">
        <f>AVERAGE(N5:O5)</f>
        <v>0</v>
      </c>
      <c r="R5" s="37">
        <f>L5-Q5</f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168</v>
      </c>
      <c r="C6" s="29" t="s">
        <v>8</v>
      </c>
      <c r="D6" s="33"/>
      <c r="E6" s="33"/>
      <c r="F6" s="33"/>
      <c r="G6" s="33"/>
      <c r="H6" s="33"/>
      <c r="I6" s="33">
        <f>SUM(D6:H6)</f>
        <v>0</v>
      </c>
      <c r="J6" s="33">
        <f>SUM(P6/3)</f>
        <v>0</v>
      </c>
      <c r="K6" s="33"/>
      <c r="L6" s="33">
        <f>SUM(J6:K6)</f>
        <v>0</v>
      </c>
      <c r="M6" s="33">
        <f>RANK(L6,$L$4:$L$8)</f>
        <v>1</v>
      </c>
      <c r="N6" s="34">
        <f>MAX(D6:H6)</f>
        <v>0</v>
      </c>
      <c r="O6" s="34">
        <f>MIN(D6:H6)</f>
        <v>0</v>
      </c>
      <c r="P6" s="35">
        <f>SUM(I6-N6-O6)</f>
        <v>0</v>
      </c>
      <c r="Q6" s="35">
        <f>AVERAGE(N6:O6)</f>
        <v>0</v>
      </c>
      <c r="R6" s="36">
        <f>L6-Q6</f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48" customFormat="1" ht="30" customHeight="1">
      <c r="A7" s="33">
        <v>4</v>
      </c>
      <c r="B7" s="29" t="s">
        <v>167</v>
      </c>
      <c r="C7" s="29" t="s">
        <v>8</v>
      </c>
      <c r="D7" s="33"/>
      <c r="E7" s="33"/>
      <c r="F7" s="33"/>
      <c r="G7" s="33"/>
      <c r="H7" s="33"/>
      <c r="I7" s="33">
        <f>SUM(D7:H7)</f>
        <v>0</v>
      </c>
      <c r="J7" s="33">
        <f>SUM(P7/3)</f>
        <v>0</v>
      </c>
      <c r="K7" s="33"/>
      <c r="L7" s="33">
        <f>SUM(J7:K7)</f>
        <v>0</v>
      </c>
      <c r="M7" s="33">
        <f>RANK(L7,$L$4:$L$8)</f>
        <v>1</v>
      </c>
      <c r="N7" s="34">
        <f>MAX(D7:H7)</f>
        <v>0</v>
      </c>
      <c r="O7" s="34">
        <f>MIN(D7:H7)</f>
        <v>0</v>
      </c>
      <c r="P7" s="35">
        <f>SUM(I7-N7-O7)</f>
        <v>0</v>
      </c>
      <c r="Q7" s="35">
        <f>AVERAGE(N7:O7)</f>
        <v>0</v>
      </c>
      <c r="R7" s="37">
        <f>L7-Q7</f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s="48" customFormat="1" ht="30" customHeight="1">
      <c r="A8" s="33">
        <v>5</v>
      </c>
      <c r="B8" s="29" t="s">
        <v>166</v>
      </c>
      <c r="C8" s="29" t="s">
        <v>8</v>
      </c>
      <c r="D8" s="33"/>
      <c r="E8" s="33"/>
      <c r="F8" s="33"/>
      <c r="G8" s="33"/>
      <c r="H8" s="33"/>
      <c r="I8" s="33">
        <f>SUM(D8:H8)</f>
        <v>0</v>
      </c>
      <c r="J8" s="33">
        <f>SUM(P8/3)</f>
        <v>0</v>
      </c>
      <c r="K8" s="33"/>
      <c r="L8" s="33">
        <f>SUM(J8:K8)</f>
        <v>0</v>
      </c>
      <c r="M8" s="33">
        <f>RANK(L8,$L$4:$L$8)</f>
        <v>1</v>
      </c>
      <c r="N8" s="34">
        <f>MAX(D8:H8)</f>
        <v>0</v>
      </c>
      <c r="O8" s="34">
        <f>MIN(D8:H8)</f>
        <v>0</v>
      </c>
      <c r="P8" s="35">
        <f>SUM(I8-N8-O8)</f>
        <v>0</v>
      </c>
      <c r="Q8" s="35">
        <f>AVERAGE(N8:O8)</f>
        <v>0</v>
      </c>
      <c r="R8" s="36">
        <f>L8-Q8</f>
        <v>0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s="27" customFormat="1" ht="19.5" customHeight="1">
      <c r="A9" s="73" t="s">
        <v>165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2"/>
      <c r="O9" s="72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s="27" customFormat="1" ht="19.5" customHeight="1">
      <c r="A10" s="17"/>
      <c r="B10" s="17"/>
      <c r="C10" s="71" t="s">
        <v>68</v>
      </c>
      <c r="D10" s="72"/>
      <c r="E10" s="7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s="48" customFormat="1" ht="33.75" customHeight="1">
      <c r="A11" s="76" t="s">
        <v>67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7">
    <cfRule type="cellIs" dxfId="16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4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17.100000000000001" customHeight="1">
      <c r="A1" s="79" t="s">
        <v>229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20.100000000000001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27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29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</row>
    <row r="4" spans="1:256" s="27" customFormat="1" ht="30" customHeight="1">
      <c r="A4" s="33">
        <v>1</v>
      </c>
      <c r="B4" s="29" t="s">
        <v>130</v>
      </c>
      <c r="C4" s="29" t="s">
        <v>57</v>
      </c>
      <c r="D4" s="33"/>
      <c r="E4" s="33"/>
      <c r="F4" s="33"/>
      <c r="G4" s="33"/>
      <c r="H4" s="33"/>
      <c r="I4" s="33">
        <f t="shared" ref="I4:I11" si="0">SUM(D4:H4)</f>
        <v>0</v>
      </c>
      <c r="J4" s="33">
        <f t="shared" ref="J4:J11" si="1">SUM(P4/3)</f>
        <v>0</v>
      </c>
      <c r="K4" s="33"/>
      <c r="L4" s="33">
        <f t="shared" ref="L4:L11" si="2">SUM(J4:K4)</f>
        <v>0</v>
      </c>
      <c r="M4" s="33">
        <f t="shared" ref="M4:M11" si="3">RANK(L4,$L$4:$L$11)</f>
        <v>1</v>
      </c>
      <c r="N4" s="34">
        <f t="shared" ref="N4:N11" si="4">MAX(D4:H4)</f>
        <v>0</v>
      </c>
      <c r="O4" s="34">
        <f t="shared" ref="O4:O11" si="5">MIN(D4:H4)</f>
        <v>0</v>
      </c>
      <c r="P4" s="35">
        <f t="shared" ref="P4:P11" si="6">SUM(I4-N4-O4)</f>
        <v>0</v>
      </c>
      <c r="Q4" s="35">
        <f t="shared" ref="Q4:Q11" si="7">AVERAGE(N4:O4)</f>
        <v>0</v>
      </c>
      <c r="R4" s="36">
        <f t="shared" ref="R4:R11" si="8">L4-Q4</f>
        <v>0</v>
      </c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</row>
    <row r="5" spans="1:256" s="27" customFormat="1" ht="30" customHeight="1">
      <c r="A5" s="33">
        <v>2</v>
      </c>
      <c r="B5" s="29" t="s">
        <v>129</v>
      </c>
      <c r="C5" s="29" t="s">
        <v>66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</row>
    <row r="6" spans="1:256" s="27" customFormat="1" ht="30" customHeight="1">
      <c r="A6" s="33">
        <v>3</v>
      </c>
      <c r="B6" s="29" t="s">
        <v>128</v>
      </c>
      <c r="C6" s="29" t="s">
        <v>3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7">
        <f t="shared" si="8"/>
        <v>0</v>
      </c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</row>
    <row r="7" spans="1:256" s="27" customFormat="1" ht="30" customHeight="1">
      <c r="A7" s="33">
        <v>4</v>
      </c>
      <c r="B7" s="29" t="s">
        <v>58</v>
      </c>
      <c r="C7" s="29" t="s">
        <v>5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s="27" customFormat="1" ht="30" customHeight="1">
      <c r="A8" s="33">
        <v>5</v>
      </c>
      <c r="B8" s="29" t="s">
        <v>49</v>
      </c>
      <c r="C8" s="29" t="s">
        <v>5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s="27" customFormat="1" ht="30" customHeight="1">
      <c r="A9" s="33">
        <v>6</v>
      </c>
      <c r="B9" s="29" t="s">
        <v>41</v>
      </c>
      <c r="C9" s="29" t="s">
        <v>5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7">
        <f t="shared" si="8"/>
        <v>0</v>
      </c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s="27" customFormat="1" ht="30" customHeight="1">
      <c r="A10" s="33">
        <v>7</v>
      </c>
      <c r="B10" s="29" t="s">
        <v>127</v>
      </c>
      <c r="C10" s="29" t="s">
        <v>66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s="27" customFormat="1" ht="30" customHeight="1">
      <c r="A11" s="33">
        <v>8</v>
      </c>
      <c r="B11" s="49" t="s">
        <v>126</v>
      </c>
      <c r="C11" s="49" t="s">
        <v>37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s="27" customFormat="1" ht="30" customHeight="1">
      <c r="A12" s="73" t="s">
        <v>125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2"/>
      <c r="O12" s="72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s="27" customFormat="1" ht="30" customHeight="1">
      <c r="A13" s="17"/>
      <c r="B13" s="17"/>
      <c r="C13" s="71" t="s">
        <v>68</v>
      </c>
      <c r="D13" s="72"/>
      <c r="E13" s="72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</row>
    <row r="14" spans="1:256" s="27" customFormat="1" ht="33.75" customHeight="1">
      <c r="A14" s="69" t="s">
        <v>95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</row>
  </sheetData>
  <mergeCells count="6">
    <mergeCell ref="A14:R14"/>
    <mergeCell ref="A1:M2"/>
    <mergeCell ref="A12:O12"/>
    <mergeCell ref="Q2:R2"/>
    <mergeCell ref="C13:E13"/>
    <mergeCell ref="N2:P2"/>
  </mergeCells>
  <phoneticPr fontId="1" type="noConversion"/>
  <conditionalFormatting sqref="R5:R7 R9:R11">
    <cfRule type="cellIs" dxfId="15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showGridLines="0" zoomScaleNormal="100" workbookViewId="0">
      <selection activeCell="M3" sqref="M3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0.75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17.100000000000001" customHeight="1">
      <c r="A1" s="74" t="s">
        <v>230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20.10000000000000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48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224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98</v>
      </c>
      <c r="C4" s="29" t="s">
        <v>97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RANK(L4,$L$4:$L$6)</f>
        <v>1</v>
      </c>
      <c r="N4" s="34">
        <f>MAX(D4:H4)</f>
        <v>0</v>
      </c>
      <c r="O4" s="34">
        <f>MIN(D4:H4)</f>
        <v>0</v>
      </c>
      <c r="P4" s="35">
        <f>SUM(I4-N4-O4)</f>
        <v>0</v>
      </c>
      <c r="Q4" s="35">
        <f>AVERAGE(N4:O4)</f>
        <v>0</v>
      </c>
      <c r="R4" s="36">
        <f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101</v>
      </c>
      <c r="C5" s="29" t="s">
        <v>97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RANK(L5,$L$4:$L$6)</f>
        <v>1</v>
      </c>
      <c r="N5" s="34">
        <f>MAX(D5:H5)</f>
        <v>0</v>
      </c>
      <c r="O5" s="34">
        <f>MIN(D5:H5)</f>
        <v>0</v>
      </c>
      <c r="P5" s="35">
        <f>SUM(I5-N5-O5)</f>
        <v>0</v>
      </c>
      <c r="Q5" s="35">
        <f>AVERAGE(N5:O5)</f>
        <v>0</v>
      </c>
      <c r="R5" s="36">
        <f>L5-Q5</f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16</v>
      </c>
      <c r="C6" s="29" t="s">
        <v>7</v>
      </c>
      <c r="D6" s="33"/>
      <c r="E6" s="33"/>
      <c r="F6" s="33"/>
      <c r="G6" s="33"/>
      <c r="H6" s="33"/>
      <c r="I6" s="33">
        <f>SUM(D6:H6)</f>
        <v>0</v>
      </c>
      <c r="J6" s="33">
        <f>SUM(P6/3)</f>
        <v>0</v>
      </c>
      <c r="K6" s="33"/>
      <c r="L6" s="33">
        <f>SUM(J6:K6)</f>
        <v>0</v>
      </c>
      <c r="M6" s="33">
        <f>RANK(L6,$L$4:$L$6)</f>
        <v>1</v>
      </c>
      <c r="N6" s="34">
        <f>MAX(D6:H6)</f>
        <v>0</v>
      </c>
      <c r="O6" s="34">
        <f>MIN(D6:H6)</f>
        <v>0</v>
      </c>
      <c r="P6" s="35">
        <f>SUM(I6-N6-O6)</f>
        <v>0</v>
      </c>
      <c r="Q6" s="35">
        <f>AVERAGE(N6:O6)</f>
        <v>0</v>
      </c>
      <c r="R6" s="37">
        <f>L6-Q6</f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27" customFormat="1" ht="19.5" customHeight="1">
      <c r="A7" s="73" t="s">
        <v>116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2"/>
      <c r="O7" s="72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s="27" customFormat="1" ht="19.5" customHeight="1">
      <c r="A8" s="17"/>
      <c r="B8" s="17"/>
      <c r="C8" s="71" t="s">
        <v>68</v>
      </c>
      <c r="D8" s="72"/>
      <c r="E8" s="72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s="48" customFormat="1" ht="33.75" customHeight="1">
      <c r="A9" s="76" t="s">
        <v>67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</row>
  </sheetData>
  <mergeCells count="6">
    <mergeCell ref="Q2:R2"/>
    <mergeCell ref="A1:M2"/>
    <mergeCell ref="A9:R9"/>
    <mergeCell ref="A7:O7"/>
    <mergeCell ref="N2:P2"/>
    <mergeCell ref="C8:E8"/>
  </mergeCells>
  <phoneticPr fontId="1" type="noConversion"/>
  <conditionalFormatting sqref="R5:R6">
    <cfRule type="cellIs" dxfId="14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"/>
  <sheetViews>
    <sheetView showGridLines="0" zoomScaleNormal="100" workbookViewId="0">
      <selection activeCell="E3" sqref="E3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9.25" style="2" bestFit="1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14" customFormat="1" ht="24.95" customHeight="1">
      <c r="A1" s="74" t="s">
        <v>231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14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32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</row>
    <row r="4" spans="1:256" s="32" customFormat="1" ht="30" customHeight="1">
      <c r="A4" s="33">
        <v>1</v>
      </c>
      <c r="B4" s="29" t="s">
        <v>222</v>
      </c>
      <c r="C4" s="29" t="s">
        <v>71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4">
        <f>MAX(D4:H4)</f>
        <v>0</v>
      </c>
      <c r="O4" s="34">
        <f>MIN(D4:H4)</f>
        <v>0</v>
      </c>
      <c r="P4" s="35">
        <f>SUM(I4-N4-O4)</f>
        <v>0</v>
      </c>
      <c r="Q4" s="35">
        <f>AVERAGE(N4:O4)</f>
        <v>0</v>
      </c>
      <c r="R4" s="37">
        <f>L4-Q4</f>
        <v>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</row>
    <row r="5" spans="1:256" s="32" customFormat="1" ht="30" customHeight="1">
      <c r="A5" s="33">
        <v>2</v>
      </c>
      <c r="B5" s="29" t="s">
        <v>118</v>
      </c>
      <c r="C5" s="29" t="s">
        <v>97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RANK(L5,$L$4:$L$5)</f>
        <v>1</v>
      </c>
      <c r="N5" s="34">
        <f>MAX(D5:H5)</f>
        <v>0</v>
      </c>
      <c r="O5" s="34">
        <f>MIN(D5:H5)</f>
        <v>0</v>
      </c>
      <c r="P5" s="35">
        <f>SUM(I5-N5-O5)</f>
        <v>0</v>
      </c>
      <c r="Q5" s="35">
        <f>AVERAGE(N5:O5)</f>
        <v>0</v>
      </c>
      <c r="R5" s="36">
        <f>L5-Q5</f>
        <v>0</v>
      </c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</row>
    <row r="6" spans="1:256" s="14" customFormat="1" ht="19.5" customHeight="1">
      <c r="A6" s="73" t="s">
        <v>117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2"/>
      <c r="O6" s="72"/>
      <c r="P6" s="17"/>
      <c r="Q6" s="17"/>
      <c r="R6" s="17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s="14" customFormat="1" ht="19.5" customHeight="1">
      <c r="A7" s="17"/>
      <c r="B7" s="17"/>
      <c r="C7" s="71" t="s">
        <v>68</v>
      </c>
      <c r="D7" s="72"/>
      <c r="E7" s="72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</row>
    <row r="8" spans="1:256" s="14" customFormat="1" ht="33.75" customHeight="1">
      <c r="A8" s="69" t="s">
        <v>95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</row>
  </sheetData>
  <mergeCells count="6">
    <mergeCell ref="Q2:R2"/>
    <mergeCell ref="A1:M2"/>
    <mergeCell ref="A8:R8"/>
    <mergeCell ref="A6:O6"/>
    <mergeCell ref="N2:P2"/>
    <mergeCell ref="C7:E7"/>
  </mergeCells>
  <phoneticPr fontId="1" type="noConversion"/>
  <conditionalFormatting sqref="R5">
    <cfRule type="cellIs" dxfId="13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0.75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24.95" customHeight="1">
      <c r="A1" s="74" t="s">
        <v>232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48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124</v>
      </c>
      <c r="C4" s="29" t="s">
        <v>9</v>
      </c>
      <c r="D4" s="33"/>
      <c r="E4" s="33"/>
      <c r="F4" s="33"/>
      <c r="G4" s="33"/>
      <c r="H4" s="33"/>
      <c r="I4" s="33">
        <f t="shared" ref="I4:I9" si="0">SUM(D4:H4)</f>
        <v>0</v>
      </c>
      <c r="J4" s="33">
        <f t="shared" ref="J4:J9" si="1">SUM(P4/3)</f>
        <v>0</v>
      </c>
      <c r="K4" s="33"/>
      <c r="L4" s="33">
        <f t="shared" ref="L4:L9" si="2">SUM(J4:K4)</f>
        <v>0</v>
      </c>
      <c r="M4" s="33">
        <f t="shared" ref="M4:M9" si="3">RANK(L4,$L$4:$L$9)</f>
        <v>1</v>
      </c>
      <c r="N4" s="34">
        <f t="shared" ref="N4:N9" si="4">MAX(D4:H4)</f>
        <v>0</v>
      </c>
      <c r="O4" s="34">
        <f t="shared" ref="O4:O9" si="5">MIN(D4:H4)</f>
        <v>0</v>
      </c>
      <c r="P4" s="35">
        <f t="shared" ref="P4:P9" si="6">SUM(I4-N4-O4)</f>
        <v>0</v>
      </c>
      <c r="Q4" s="35">
        <f t="shared" ref="Q4:Q9" si="7">AVERAGE(N4:O4)</f>
        <v>0</v>
      </c>
      <c r="R4" s="36">
        <f t="shared" ref="R4:R9" si="8"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123</v>
      </c>
      <c r="C5" s="29" t="s">
        <v>7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122</v>
      </c>
      <c r="C6" s="29" t="s">
        <v>109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48" customFormat="1" ht="30" customHeight="1">
      <c r="A7" s="33">
        <v>4</v>
      </c>
      <c r="B7" s="29" t="s">
        <v>121</v>
      </c>
      <c r="C7" s="29" t="s">
        <v>9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s="48" customFormat="1" ht="30" customHeight="1">
      <c r="A8" s="33">
        <v>5</v>
      </c>
      <c r="B8" s="29" t="s">
        <v>59</v>
      </c>
      <c r="C8" s="29" t="s">
        <v>9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s="48" customFormat="1" ht="30" customHeight="1">
      <c r="A9" s="33">
        <v>6</v>
      </c>
      <c r="B9" s="29" t="s">
        <v>4</v>
      </c>
      <c r="C9" s="29" t="s">
        <v>109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7">
        <f t="shared" si="8"/>
        <v>0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</row>
    <row r="10" spans="1:256" s="27" customFormat="1" ht="30" customHeight="1">
      <c r="A10" s="73" t="s">
        <v>120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2"/>
      <c r="O10" s="72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s="27" customFormat="1" ht="30" customHeight="1">
      <c r="A11" s="17"/>
      <c r="B11" s="17"/>
      <c r="C11" s="71" t="s">
        <v>68</v>
      </c>
      <c r="D11" s="72"/>
      <c r="E11" s="72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s="48" customFormat="1" ht="33.75" customHeight="1">
      <c r="A12" s="76" t="s">
        <v>67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</row>
  </sheetData>
  <mergeCells count="6">
    <mergeCell ref="Q2:R2"/>
    <mergeCell ref="A1:M2"/>
    <mergeCell ref="A12:R12"/>
    <mergeCell ref="A10:O10"/>
    <mergeCell ref="N2:P2"/>
    <mergeCell ref="C11:E11"/>
  </mergeCells>
  <phoneticPr fontId="1" type="noConversion"/>
  <conditionalFormatting sqref="R5:R9">
    <cfRule type="cellIs" dxfId="12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24.95" customHeight="1">
      <c r="A1" s="74" t="s">
        <v>233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48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181</v>
      </c>
      <c r="C4" s="29" t="s">
        <v>9</v>
      </c>
      <c r="D4" s="33"/>
      <c r="E4" s="33"/>
      <c r="F4" s="33"/>
      <c r="G4" s="33"/>
      <c r="H4" s="33"/>
      <c r="I4" s="33">
        <f t="shared" ref="I4:I16" si="0">SUM(D4:H4)</f>
        <v>0</v>
      </c>
      <c r="J4" s="33">
        <f t="shared" ref="J4:J16" si="1">SUM(P4/3)</f>
        <v>0</v>
      </c>
      <c r="K4" s="33"/>
      <c r="L4" s="33">
        <f t="shared" ref="L4:L16" si="2">SUM(J4:K4)</f>
        <v>0</v>
      </c>
      <c r="M4" s="33">
        <f t="shared" ref="M4:M16" si="3">RANK(L4,$L$4:$L$16)</f>
        <v>1</v>
      </c>
      <c r="N4" s="34">
        <f t="shared" ref="N4:N16" si="4">MAX(D4:H4)</f>
        <v>0</v>
      </c>
      <c r="O4" s="34">
        <f t="shared" ref="O4:O16" si="5">MIN(D4:H4)</f>
        <v>0</v>
      </c>
      <c r="P4" s="35">
        <f t="shared" ref="P4:P16" si="6">SUM(I4-N4-O4)</f>
        <v>0</v>
      </c>
      <c r="Q4" s="35">
        <f t="shared" ref="Q4:Q16" si="7">AVERAGE(N4:O4)</f>
        <v>0</v>
      </c>
      <c r="R4" s="36">
        <f t="shared" ref="R4:R16" si="8"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31</v>
      </c>
      <c r="C5" s="29" t="s">
        <v>23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180</v>
      </c>
      <c r="C6" s="29" t="s">
        <v>23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48" customFormat="1" ht="30" customHeight="1">
      <c r="A7" s="33">
        <v>4</v>
      </c>
      <c r="B7" s="29" t="s">
        <v>179</v>
      </c>
      <c r="C7" s="29" t="s">
        <v>22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7">
        <f t="shared" si="8"/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s="48" customFormat="1" ht="30" customHeight="1">
      <c r="A8" s="33">
        <v>5</v>
      </c>
      <c r="B8" s="29" t="s">
        <v>33</v>
      </c>
      <c r="C8" s="29" t="s">
        <v>7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s="48" customFormat="1" ht="30" customHeight="1">
      <c r="A9" s="33">
        <v>6</v>
      </c>
      <c r="B9" s="29" t="s">
        <v>178</v>
      </c>
      <c r="C9" s="29" t="s">
        <v>114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7">
        <f t="shared" si="8"/>
        <v>0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</row>
    <row r="10" spans="1:256" s="48" customFormat="1" ht="30" customHeight="1">
      <c r="A10" s="33">
        <v>7</v>
      </c>
      <c r="B10" s="29" t="s">
        <v>177</v>
      </c>
      <c r="C10" s="29" t="s">
        <v>7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</row>
    <row r="11" spans="1:256" s="48" customFormat="1" ht="30" customHeight="1">
      <c r="A11" s="33">
        <v>8</v>
      </c>
      <c r="B11" s="29" t="s">
        <v>176</v>
      </c>
      <c r="C11" s="29" t="s">
        <v>22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7">
        <f t="shared" si="8"/>
        <v>0</v>
      </c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</row>
    <row r="12" spans="1:256" s="48" customFormat="1" ht="30" customHeight="1">
      <c r="A12" s="33">
        <v>9</v>
      </c>
      <c r="B12" s="29" t="s">
        <v>175</v>
      </c>
      <c r="C12" s="29" t="s">
        <v>7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3"/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</row>
    <row r="13" spans="1:256" s="48" customFormat="1" ht="30" customHeight="1">
      <c r="A13" s="33">
        <v>10</v>
      </c>
      <c r="B13" s="29" t="s">
        <v>174</v>
      </c>
      <c r="C13" s="29" t="s">
        <v>114</v>
      </c>
      <c r="D13" s="33"/>
      <c r="E13" s="33"/>
      <c r="F13" s="33"/>
      <c r="G13" s="33"/>
      <c r="H13" s="33"/>
      <c r="I13" s="33">
        <f t="shared" si="0"/>
        <v>0</v>
      </c>
      <c r="J13" s="33">
        <f t="shared" si="1"/>
        <v>0</v>
      </c>
      <c r="K13" s="33"/>
      <c r="L13" s="33">
        <f t="shared" si="2"/>
        <v>0</v>
      </c>
      <c r="M13" s="33">
        <f t="shared" si="3"/>
        <v>1</v>
      </c>
      <c r="N13" s="34">
        <f t="shared" si="4"/>
        <v>0</v>
      </c>
      <c r="O13" s="34">
        <f t="shared" si="5"/>
        <v>0</v>
      </c>
      <c r="P13" s="35">
        <f t="shared" si="6"/>
        <v>0</v>
      </c>
      <c r="Q13" s="35">
        <f t="shared" si="7"/>
        <v>0</v>
      </c>
      <c r="R13" s="36">
        <f t="shared" si="8"/>
        <v>0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</row>
    <row r="14" spans="1:256" s="48" customFormat="1" ht="30" customHeight="1">
      <c r="A14" s="33">
        <v>11</v>
      </c>
      <c r="B14" s="29" t="s">
        <v>173</v>
      </c>
      <c r="C14" s="29" t="s">
        <v>19</v>
      </c>
      <c r="D14" s="33"/>
      <c r="E14" s="33"/>
      <c r="F14" s="33"/>
      <c r="G14" s="33"/>
      <c r="H14" s="33"/>
      <c r="I14" s="33">
        <f t="shared" si="0"/>
        <v>0</v>
      </c>
      <c r="J14" s="33">
        <f t="shared" si="1"/>
        <v>0</v>
      </c>
      <c r="K14" s="33"/>
      <c r="L14" s="33">
        <f t="shared" si="2"/>
        <v>0</v>
      </c>
      <c r="M14" s="33">
        <f t="shared" si="3"/>
        <v>1</v>
      </c>
      <c r="N14" s="34">
        <f t="shared" si="4"/>
        <v>0</v>
      </c>
      <c r="O14" s="34">
        <f t="shared" si="5"/>
        <v>0</v>
      </c>
      <c r="P14" s="35">
        <f t="shared" si="6"/>
        <v>0</v>
      </c>
      <c r="Q14" s="35">
        <f t="shared" si="7"/>
        <v>0</v>
      </c>
      <c r="R14" s="36">
        <f t="shared" si="8"/>
        <v>0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</row>
    <row r="15" spans="1:256" s="48" customFormat="1" ht="30" customHeight="1">
      <c r="A15" s="33">
        <v>12</v>
      </c>
      <c r="B15" s="29" t="s">
        <v>10</v>
      </c>
      <c r="C15" s="29" t="s">
        <v>9</v>
      </c>
      <c r="D15" s="33"/>
      <c r="E15" s="33"/>
      <c r="F15" s="33"/>
      <c r="G15" s="33"/>
      <c r="H15" s="33"/>
      <c r="I15" s="33">
        <f t="shared" si="0"/>
        <v>0</v>
      </c>
      <c r="J15" s="33">
        <f t="shared" si="1"/>
        <v>0</v>
      </c>
      <c r="K15" s="33"/>
      <c r="L15" s="33">
        <f t="shared" si="2"/>
        <v>0</v>
      </c>
      <c r="M15" s="33">
        <f t="shared" si="3"/>
        <v>1</v>
      </c>
      <c r="N15" s="34">
        <f t="shared" si="4"/>
        <v>0</v>
      </c>
      <c r="O15" s="34">
        <f t="shared" si="5"/>
        <v>0</v>
      </c>
      <c r="P15" s="35">
        <f t="shared" si="6"/>
        <v>0</v>
      </c>
      <c r="Q15" s="35">
        <f t="shared" si="7"/>
        <v>0</v>
      </c>
      <c r="R15" s="36">
        <f t="shared" si="8"/>
        <v>0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</row>
    <row r="16" spans="1:256" s="48" customFormat="1" ht="30" customHeight="1">
      <c r="A16" s="33">
        <v>13</v>
      </c>
      <c r="B16" s="29" t="s">
        <v>172</v>
      </c>
      <c r="C16" s="29" t="s">
        <v>9</v>
      </c>
      <c r="D16" s="33"/>
      <c r="E16" s="33"/>
      <c r="F16" s="33"/>
      <c r="G16" s="33"/>
      <c r="H16" s="33"/>
      <c r="I16" s="33">
        <f t="shared" si="0"/>
        <v>0</v>
      </c>
      <c r="J16" s="33">
        <f t="shared" si="1"/>
        <v>0</v>
      </c>
      <c r="K16" s="33"/>
      <c r="L16" s="33">
        <f t="shared" si="2"/>
        <v>0</v>
      </c>
      <c r="M16" s="33">
        <f t="shared" si="3"/>
        <v>1</v>
      </c>
      <c r="N16" s="34">
        <f t="shared" si="4"/>
        <v>0</v>
      </c>
      <c r="O16" s="34">
        <f t="shared" si="5"/>
        <v>0</v>
      </c>
      <c r="P16" s="35">
        <f t="shared" si="6"/>
        <v>0</v>
      </c>
      <c r="Q16" s="35">
        <f t="shared" si="7"/>
        <v>0</v>
      </c>
      <c r="R16" s="37">
        <f t="shared" si="8"/>
        <v>0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</row>
    <row r="17" spans="1:256" s="27" customFormat="1" ht="19.5" customHeight="1">
      <c r="A17" s="73" t="s">
        <v>171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2"/>
      <c r="O17" s="72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</row>
    <row r="18" spans="1:256" s="27" customFormat="1" ht="19.5" customHeight="1">
      <c r="A18" s="17"/>
      <c r="B18" s="17"/>
      <c r="C18" s="71" t="s">
        <v>68</v>
      </c>
      <c r="D18" s="72"/>
      <c r="E18" s="72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</row>
    <row r="19" spans="1:256" s="27" customFormat="1" ht="33.75" customHeight="1">
      <c r="A19" s="69" t="s">
        <v>95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</row>
  </sheetData>
  <mergeCells count="6">
    <mergeCell ref="A19:R19"/>
    <mergeCell ref="C18:E18"/>
    <mergeCell ref="A17:O17"/>
    <mergeCell ref="Q2:R2"/>
    <mergeCell ref="A1:M2"/>
    <mergeCell ref="N2:P2"/>
  </mergeCells>
  <phoneticPr fontId="1" type="noConversion"/>
  <conditionalFormatting sqref="R5:R7 R9:R11 R13:R15">
    <cfRule type="cellIs" dxfId="11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"/>
  <sheetViews>
    <sheetView showGridLines="0" zoomScaleNormal="100" workbookViewId="0">
      <selection activeCell="A6" sqref="A6:O6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0.375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14" customFormat="1" ht="24.95" customHeight="1">
      <c r="A1" s="74" t="s">
        <v>234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14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14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</row>
    <row r="4" spans="1:256" s="14" customFormat="1" ht="35.1" customHeight="1">
      <c r="A4" s="33">
        <v>1</v>
      </c>
      <c r="B4" s="29" t="s">
        <v>101</v>
      </c>
      <c r="C4" s="29" t="s">
        <v>97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4">
        <f>MAX(D4:H4)</f>
        <v>0</v>
      </c>
      <c r="O4" s="34">
        <f>MIN(D4:H4)</f>
        <v>0</v>
      </c>
      <c r="P4" s="35">
        <f>SUM(I4-N4-O4)</f>
        <v>0</v>
      </c>
      <c r="Q4" s="35">
        <f>AVERAGE(N4:O4)</f>
        <v>0</v>
      </c>
      <c r="R4" s="36">
        <f>L4-Q4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</row>
    <row r="5" spans="1:256" s="14" customFormat="1" ht="35.1" customHeight="1">
      <c r="A5" s="33">
        <v>2</v>
      </c>
      <c r="B5" s="29" t="s">
        <v>14</v>
      </c>
      <c r="C5" s="29" t="s">
        <v>13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RANK(L5,$L$4:$L$5)</f>
        <v>1</v>
      </c>
      <c r="N5" s="34">
        <f>MAX(D5:H5)</f>
        <v>0</v>
      </c>
      <c r="O5" s="34">
        <f>MIN(D5:H5)</f>
        <v>0</v>
      </c>
      <c r="P5" s="35">
        <f>SUM(I5-N5-O5)</f>
        <v>0</v>
      </c>
      <c r="Q5" s="35">
        <f>AVERAGE(N5:O5)</f>
        <v>0</v>
      </c>
      <c r="R5" s="37">
        <f>L5-Q5</f>
        <v>0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</row>
    <row r="6" spans="1:256" s="14" customFormat="1" ht="35.1" customHeight="1">
      <c r="A6" s="73" t="s">
        <v>219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2"/>
      <c r="O6" s="72"/>
      <c r="P6" s="18"/>
      <c r="Q6" s="18"/>
      <c r="R6" s="18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</row>
    <row r="7" spans="1:256" s="14" customFormat="1" ht="35.1" customHeight="1">
      <c r="A7" s="18"/>
      <c r="B7" s="18"/>
      <c r="C7" s="71" t="s">
        <v>68</v>
      </c>
      <c r="D7" s="72"/>
      <c r="E7" s="72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</row>
    <row r="8" spans="1:256" s="14" customFormat="1" ht="35.1" customHeight="1">
      <c r="A8" s="76" t="s">
        <v>67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</row>
  </sheetData>
  <mergeCells count="6">
    <mergeCell ref="Q2:R2"/>
    <mergeCell ref="A1:M2"/>
    <mergeCell ref="A8:R8"/>
    <mergeCell ref="A6:O6"/>
    <mergeCell ref="N2:P2"/>
    <mergeCell ref="C7:E7"/>
  </mergeCells>
  <phoneticPr fontId="1" type="noConversion"/>
  <conditionalFormatting sqref="R5">
    <cfRule type="cellIs" dxfId="10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"/>
  <sheetViews>
    <sheetView showGridLines="0" zoomScaleNormal="100" workbookViewId="0">
      <selection activeCell="M5" sqref="M5"/>
    </sheetView>
  </sheetViews>
  <sheetFormatPr defaultColWidth="8.5" defaultRowHeight="16.350000000000001" customHeight="1"/>
  <cols>
    <col min="1" max="1" width="5.625" style="2" customWidth="1"/>
    <col min="2" max="2" width="10.5" style="2" customWidth="1"/>
    <col min="3" max="3" width="12.25" style="2" customWidth="1"/>
    <col min="4" max="13" width="7" style="2" customWidth="1"/>
    <col min="14" max="17" width="6.625" style="2" customWidth="1"/>
    <col min="18" max="18" width="13.625" style="2" customWidth="1"/>
    <col min="19" max="256" width="8.5" style="2" customWidth="1"/>
    <col min="257" max="16384" width="8.5" style="1"/>
  </cols>
  <sheetData>
    <row r="1" spans="1:256" s="27" customFormat="1" ht="25.5" customHeight="1">
      <c r="A1" s="74" t="s">
        <v>235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27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19" t="s">
        <v>78</v>
      </c>
      <c r="O3" s="19" t="s">
        <v>77</v>
      </c>
      <c r="P3" s="20" t="s">
        <v>76</v>
      </c>
      <c r="Q3" s="30" t="s">
        <v>75</v>
      </c>
      <c r="R3" s="22" t="s">
        <v>74</v>
      </c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</row>
    <row r="4" spans="1:256" s="27" customFormat="1" ht="30" customHeight="1">
      <c r="A4" s="33">
        <v>1</v>
      </c>
      <c r="B4" s="29" t="s">
        <v>119</v>
      </c>
      <c r="C4" s="29" t="s">
        <v>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23">
        <f>MAX(D4:H4)</f>
        <v>0</v>
      </c>
      <c r="O4" s="23">
        <f>MIN(D4:H4)</f>
        <v>0</v>
      </c>
      <c r="P4" s="17">
        <f>SUM(I4-N4-O4)</f>
        <v>0</v>
      </c>
      <c r="Q4" s="17">
        <f>AVERAGE(N4:O4)</f>
        <v>0</v>
      </c>
      <c r="R4" s="25">
        <f>L4-Q4</f>
        <v>0</v>
      </c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</row>
    <row r="5" spans="1:256" s="27" customFormat="1" ht="30" customHeight="1">
      <c r="A5" s="33">
        <v>2</v>
      </c>
      <c r="B5" s="29" t="s">
        <v>118</v>
      </c>
      <c r="C5" s="29" t="s">
        <v>97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RANK(L5,$L$4:$L$5)</f>
        <v>1</v>
      </c>
      <c r="N5" s="23">
        <f>MAX(D5:H5)</f>
        <v>0</v>
      </c>
      <c r="O5" s="23">
        <f>MIN(D5:H5)</f>
        <v>0</v>
      </c>
      <c r="P5" s="17">
        <f>SUM(I5-N5-O5)</f>
        <v>0</v>
      </c>
      <c r="Q5" s="17">
        <f>AVERAGE(N5:O5)</f>
        <v>0</v>
      </c>
      <c r="R5" s="24">
        <f>L5-Q5</f>
        <v>0</v>
      </c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</row>
    <row r="6" spans="1:256" s="27" customFormat="1" ht="30" customHeight="1">
      <c r="A6" s="73" t="s">
        <v>117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2"/>
      <c r="O6" s="72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</row>
    <row r="7" spans="1:256" s="27" customFormat="1" ht="30" customHeight="1">
      <c r="A7" s="17"/>
      <c r="B7" s="17"/>
      <c r="C7" s="71" t="s">
        <v>68</v>
      </c>
      <c r="D7" s="72"/>
      <c r="E7" s="72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s="27" customFormat="1" ht="33" customHeight="1">
      <c r="A8" s="69" t="s">
        <v>95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</sheetData>
  <mergeCells count="6">
    <mergeCell ref="Q2:R2"/>
    <mergeCell ref="A1:M2"/>
    <mergeCell ref="A8:R8"/>
    <mergeCell ref="A6:O6"/>
    <mergeCell ref="N2:P2"/>
    <mergeCell ref="C7:E7"/>
  </mergeCells>
  <phoneticPr fontId="1" type="noConversion"/>
  <conditionalFormatting sqref="R5">
    <cfRule type="cellIs" dxfId="9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24.95" customHeight="1">
      <c r="A1" s="74" t="s">
        <v>236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27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</row>
    <row r="4" spans="1:256" s="27" customFormat="1" ht="30" customHeight="1">
      <c r="A4" s="33">
        <v>1</v>
      </c>
      <c r="B4" s="29" t="s">
        <v>189</v>
      </c>
      <c r="C4" s="29" t="s">
        <v>5</v>
      </c>
      <c r="D4" s="33"/>
      <c r="E4" s="33"/>
      <c r="F4" s="33"/>
      <c r="G4" s="33"/>
      <c r="H4" s="33"/>
      <c r="I4" s="33">
        <f t="shared" ref="I4:I12" si="0">SUM(D4:H4)</f>
        <v>0</v>
      </c>
      <c r="J4" s="33">
        <f t="shared" ref="J4:J12" si="1">SUM(P4/3)</f>
        <v>0</v>
      </c>
      <c r="K4" s="33"/>
      <c r="L4" s="33">
        <f t="shared" ref="L4:L12" si="2">SUM(J4:K4)</f>
        <v>0</v>
      </c>
      <c r="M4" s="33">
        <f t="shared" ref="M4:M12" si="3">RANK(L4,$L$4:$L$12)</f>
        <v>1</v>
      </c>
      <c r="N4" s="34">
        <f t="shared" ref="N4:N12" si="4">MAX(D4:H4)</f>
        <v>0</v>
      </c>
      <c r="O4" s="34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36">
        <f t="shared" ref="R4:R12" si="8">L4-Q4</f>
        <v>0</v>
      </c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</row>
    <row r="5" spans="1:256" s="27" customFormat="1" ht="30" customHeight="1">
      <c r="A5" s="33">
        <v>2</v>
      </c>
      <c r="B5" s="29" t="s">
        <v>188</v>
      </c>
      <c r="C5" s="29" t="s">
        <v>1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</row>
    <row r="6" spans="1:256" s="27" customFormat="1" ht="30" customHeight="1">
      <c r="A6" s="33">
        <v>3</v>
      </c>
      <c r="B6" s="29" t="s">
        <v>187</v>
      </c>
      <c r="C6" s="29" t="s">
        <v>143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</row>
    <row r="7" spans="1:256" s="27" customFormat="1" ht="30" customHeight="1">
      <c r="A7" s="33">
        <v>4</v>
      </c>
      <c r="B7" s="49" t="s">
        <v>128</v>
      </c>
      <c r="C7" s="49" t="s">
        <v>3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</row>
    <row r="8" spans="1:256" s="27" customFormat="1" ht="30" customHeight="1">
      <c r="A8" s="33">
        <v>5</v>
      </c>
      <c r="B8" s="29" t="s">
        <v>186</v>
      </c>
      <c r="C8" s="29" t="s">
        <v>5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7">
        <f t="shared" si="8"/>
        <v>0</v>
      </c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</row>
    <row r="9" spans="1:256" s="27" customFormat="1" ht="30" customHeight="1">
      <c r="A9" s="33">
        <v>6</v>
      </c>
      <c r="B9" s="29" t="s">
        <v>185</v>
      </c>
      <c r="C9" s="29" t="s">
        <v>3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6">
        <f t="shared" si="8"/>
        <v>0</v>
      </c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</row>
    <row r="10" spans="1:256" s="27" customFormat="1" ht="30" customHeight="1">
      <c r="A10" s="33">
        <v>7</v>
      </c>
      <c r="B10" s="29" t="s">
        <v>184</v>
      </c>
      <c r="C10" s="29" t="s">
        <v>3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7">
        <f t="shared" si="8"/>
        <v>0</v>
      </c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</row>
    <row r="11" spans="1:256" s="27" customFormat="1" ht="30" customHeight="1">
      <c r="A11" s="33">
        <v>8</v>
      </c>
      <c r="B11" s="29" t="s">
        <v>183</v>
      </c>
      <c r="C11" s="29" t="s">
        <v>37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</row>
    <row r="12" spans="1:256" s="27" customFormat="1" ht="30" customHeight="1">
      <c r="A12" s="33">
        <v>9</v>
      </c>
      <c r="B12" s="29" t="s">
        <v>182</v>
      </c>
      <c r="C12" s="29" t="s">
        <v>140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3"/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7">
        <f t="shared" si="8"/>
        <v>0</v>
      </c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</row>
    <row r="13" spans="1:256" s="27" customFormat="1" ht="30" customHeight="1">
      <c r="A13" s="73" t="s">
        <v>138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2"/>
      <c r="O13" s="72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</row>
    <row r="14" spans="1:256" s="27" customFormat="1" ht="30" customHeight="1">
      <c r="A14" s="18"/>
      <c r="B14" s="18"/>
      <c r="C14" s="71" t="s">
        <v>68</v>
      </c>
      <c r="D14" s="72"/>
      <c r="E14" s="72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</row>
    <row r="15" spans="1:256" s="27" customFormat="1" ht="33.75" customHeight="1">
      <c r="A15" s="76" t="s">
        <v>67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</row>
  </sheetData>
  <mergeCells count="6">
    <mergeCell ref="A15:R15"/>
    <mergeCell ref="A13:O13"/>
    <mergeCell ref="N2:P2"/>
    <mergeCell ref="C14:E14"/>
    <mergeCell ref="Q2:R2"/>
    <mergeCell ref="A1:M2"/>
  </mergeCells>
  <phoneticPr fontId="1" type="noConversion"/>
  <conditionalFormatting sqref="R5:R7 R9:R11">
    <cfRule type="cellIs" dxfId="8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zoomScaleNormal="100" workbookViewId="0">
      <selection sqref="A1:M2"/>
    </sheetView>
  </sheetViews>
  <sheetFormatPr defaultColWidth="8.5" defaultRowHeight="30" customHeight="1"/>
  <cols>
    <col min="1" max="1" width="5.125" style="13" customWidth="1"/>
    <col min="2" max="2" width="8.5" style="13" customWidth="1"/>
    <col min="3" max="3" width="11" style="13" customWidth="1"/>
    <col min="4" max="13" width="7" style="13" customWidth="1"/>
    <col min="14" max="17" width="6.625" style="13" customWidth="1"/>
    <col min="18" max="18" width="11.5" style="13" customWidth="1"/>
    <col min="19" max="256" width="8.5" style="13" customWidth="1"/>
    <col min="257" max="16384" width="8.5" style="14"/>
  </cols>
  <sheetData>
    <row r="1" spans="1:18" ht="30" customHeight="1">
      <c r="A1" s="79" t="s">
        <v>237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35"/>
      <c r="O1" s="35"/>
      <c r="P1" s="35"/>
      <c r="Q1" s="35"/>
      <c r="R1" s="35"/>
    </row>
    <row r="2" spans="1:18" ht="30" hidden="1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1" t="s">
        <v>218</v>
      </c>
      <c r="O2" s="82"/>
      <c r="P2" s="82"/>
      <c r="Q2" s="81" t="s">
        <v>91</v>
      </c>
      <c r="R2" s="82"/>
    </row>
    <row r="3" spans="1:18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</row>
    <row r="4" spans="1:18" ht="30" customHeight="1">
      <c r="A4" s="33">
        <v>1</v>
      </c>
      <c r="B4" s="29" t="s">
        <v>61</v>
      </c>
      <c r="C4" s="29" t="s">
        <v>5</v>
      </c>
      <c r="D4" s="33"/>
      <c r="E4" s="33"/>
      <c r="F4" s="33"/>
      <c r="G4" s="33"/>
      <c r="H4" s="33"/>
      <c r="I4" s="33">
        <f t="shared" ref="I4:I12" si="0">SUM(D4:H4)</f>
        <v>0</v>
      </c>
      <c r="J4" s="33">
        <f t="shared" ref="J4:J12" si="1">SUM(P4/3)</f>
        <v>0</v>
      </c>
      <c r="K4" s="33"/>
      <c r="L4" s="33">
        <f t="shared" ref="L4:L12" si="2">SUM(J4:K4)</f>
        <v>0</v>
      </c>
      <c r="M4" s="33">
        <f t="shared" ref="M4:M12" si="3">RANK(L4,$L$4:$L$12)</f>
        <v>1</v>
      </c>
      <c r="N4" s="34">
        <f t="shared" ref="N4:N12" si="4">MAX(D4:H4)</f>
        <v>0</v>
      </c>
      <c r="O4" s="34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36">
        <f t="shared" ref="R4:R12" si="8">L4-Q4</f>
        <v>0</v>
      </c>
    </row>
    <row r="5" spans="1:18" ht="30" customHeight="1">
      <c r="A5" s="33">
        <v>2</v>
      </c>
      <c r="B5" s="29" t="s">
        <v>148</v>
      </c>
      <c r="C5" s="29" t="s">
        <v>3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7">
        <f t="shared" si="8"/>
        <v>0</v>
      </c>
    </row>
    <row r="6" spans="1:18" ht="30" customHeight="1">
      <c r="A6" s="33">
        <v>3</v>
      </c>
      <c r="B6" s="29" t="s">
        <v>147</v>
      </c>
      <c r="C6" s="29" t="s">
        <v>11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7">
        <f t="shared" si="8"/>
        <v>0</v>
      </c>
    </row>
    <row r="7" spans="1:18" ht="30" customHeight="1">
      <c r="A7" s="33">
        <v>4</v>
      </c>
      <c r="B7" s="29" t="s">
        <v>146</v>
      </c>
      <c r="C7" s="29" t="s">
        <v>5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7">
        <f t="shared" si="8"/>
        <v>0</v>
      </c>
    </row>
    <row r="8" spans="1:18" ht="30" customHeight="1">
      <c r="A8" s="33">
        <v>5</v>
      </c>
      <c r="B8" s="29" t="s">
        <v>145</v>
      </c>
      <c r="C8" s="29" t="s">
        <v>3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</row>
    <row r="9" spans="1:18" ht="30" customHeight="1">
      <c r="A9" s="33">
        <v>6</v>
      </c>
      <c r="B9" s="29" t="s">
        <v>144</v>
      </c>
      <c r="C9" s="29" t="s">
        <v>143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6">
        <f t="shared" si="8"/>
        <v>0</v>
      </c>
    </row>
    <row r="10" spans="1:18" ht="30" customHeight="1">
      <c r="A10" s="33">
        <v>7</v>
      </c>
      <c r="B10" s="29" t="s">
        <v>142</v>
      </c>
      <c r="C10" s="29" t="s">
        <v>5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</row>
    <row r="11" spans="1:18" ht="30" customHeight="1">
      <c r="A11" s="33">
        <v>8</v>
      </c>
      <c r="B11" s="29" t="s">
        <v>141</v>
      </c>
      <c r="C11" s="29" t="s">
        <v>140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</row>
    <row r="12" spans="1:18" ht="30" customHeight="1">
      <c r="A12" s="33">
        <v>9</v>
      </c>
      <c r="B12" s="49" t="s">
        <v>139</v>
      </c>
      <c r="C12" s="49" t="s">
        <v>3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3"/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</row>
    <row r="13" spans="1:18" ht="30" customHeight="1">
      <c r="A13" s="73" t="s">
        <v>138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2"/>
      <c r="O13" s="72"/>
      <c r="P13" s="18"/>
      <c r="Q13" s="18"/>
      <c r="R13" s="18"/>
    </row>
    <row r="14" spans="1:18" ht="30" customHeight="1">
      <c r="A14" s="18"/>
      <c r="B14" s="18"/>
      <c r="C14" s="71" t="s">
        <v>68</v>
      </c>
      <c r="D14" s="72"/>
      <c r="E14" s="72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18" ht="32.25" customHeight="1">
      <c r="A15" s="76" t="s">
        <v>67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</row>
  </sheetData>
  <mergeCells count="6">
    <mergeCell ref="A15:R15"/>
    <mergeCell ref="A13:O13"/>
    <mergeCell ref="N2:P2"/>
    <mergeCell ref="C14:E14"/>
    <mergeCell ref="Q2:R2"/>
    <mergeCell ref="A1:M2"/>
  </mergeCells>
  <phoneticPr fontId="1" type="noConversion"/>
  <conditionalFormatting sqref="R5:R7 R9:R11">
    <cfRule type="cellIs" dxfId="7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27" customFormat="1" ht="30" customHeight="1">
      <c r="A1" s="74" t="s">
        <v>238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</row>
    <row r="2" spans="1:256" s="27" customFormat="1" ht="19.5" hidden="1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</row>
    <row r="3" spans="1:256" s="48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209</v>
      </c>
      <c r="C4" s="29" t="s">
        <v>37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RANK(L4,$L$4:$L$8)</f>
        <v>1</v>
      </c>
      <c r="N4" s="34">
        <f>MAX(D4:H4)</f>
        <v>0</v>
      </c>
      <c r="O4" s="34">
        <f>MIN(D4:H4)</f>
        <v>0</v>
      </c>
      <c r="P4" s="35">
        <f>SUM(I4-N4-O4)</f>
        <v>0</v>
      </c>
      <c r="Q4" s="35">
        <f>AVERAGE(N4:O4)</f>
        <v>0</v>
      </c>
      <c r="R4" s="36">
        <f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208</v>
      </c>
      <c r="C5" s="29" t="s">
        <v>3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RANK(L5,$L$4:$L$8)</f>
        <v>1</v>
      </c>
      <c r="N5" s="34">
        <f>MAX(D5:H5)</f>
        <v>0</v>
      </c>
      <c r="O5" s="34">
        <f>MIN(D5:H5)</f>
        <v>0</v>
      </c>
      <c r="P5" s="35">
        <f>SUM(I5-N5-O5)</f>
        <v>0</v>
      </c>
      <c r="Q5" s="35">
        <f>AVERAGE(N5:O5)</f>
        <v>0</v>
      </c>
      <c r="R5" s="36">
        <f>L5-Q5</f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207</v>
      </c>
      <c r="C6" s="29" t="s">
        <v>11</v>
      </c>
      <c r="D6" s="33"/>
      <c r="E6" s="33"/>
      <c r="F6" s="33"/>
      <c r="G6" s="33"/>
      <c r="H6" s="33"/>
      <c r="I6" s="33">
        <f>SUM(D6:H6)</f>
        <v>0</v>
      </c>
      <c r="J6" s="33">
        <f>SUM(P6/3)</f>
        <v>0</v>
      </c>
      <c r="K6" s="33"/>
      <c r="L6" s="33">
        <f>SUM(J6:K6)</f>
        <v>0</v>
      </c>
      <c r="M6" s="33">
        <f>RANK(L6,$L$4:$L$8)</f>
        <v>1</v>
      </c>
      <c r="N6" s="34">
        <f>MAX(D6:H6)</f>
        <v>0</v>
      </c>
      <c r="O6" s="34">
        <f>MIN(D6:H6)</f>
        <v>0</v>
      </c>
      <c r="P6" s="35">
        <f>SUM(I6-N6-O6)</f>
        <v>0</v>
      </c>
      <c r="Q6" s="35">
        <f>AVERAGE(N6:O6)</f>
        <v>0</v>
      </c>
      <c r="R6" s="36">
        <f>L6-Q6</f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48" customFormat="1" ht="30" customHeight="1">
      <c r="A7" s="33">
        <v>4</v>
      </c>
      <c r="B7" s="29" t="s">
        <v>206</v>
      </c>
      <c r="C7" s="29" t="s">
        <v>5</v>
      </c>
      <c r="D7" s="33"/>
      <c r="E7" s="33"/>
      <c r="F7" s="33"/>
      <c r="G7" s="33"/>
      <c r="H7" s="33"/>
      <c r="I7" s="33">
        <f>SUM(D7:H7)</f>
        <v>0</v>
      </c>
      <c r="J7" s="33">
        <f>SUM(P7/3)</f>
        <v>0</v>
      </c>
      <c r="K7" s="33"/>
      <c r="L7" s="33">
        <f>SUM(J7:K7)</f>
        <v>0</v>
      </c>
      <c r="M7" s="33">
        <f>RANK(L7,$L$4:$L$8)</f>
        <v>1</v>
      </c>
      <c r="N7" s="34">
        <f>MAX(D7:H7)</f>
        <v>0</v>
      </c>
      <c r="O7" s="34">
        <f>MIN(D7:H7)</f>
        <v>0</v>
      </c>
      <c r="P7" s="35">
        <f>SUM(I7-N7-O7)</f>
        <v>0</v>
      </c>
      <c r="Q7" s="35">
        <f>AVERAGE(N7:O7)</f>
        <v>0</v>
      </c>
      <c r="R7" s="37">
        <f>L7-Q7</f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s="48" customFormat="1" ht="30" customHeight="1">
      <c r="A8" s="33">
        <v>5</v>
      </c>
      <c r="B8" s="29" t="s">
        <v>205</v>
      </c>
      <c r="C8" s="29" t="s">
        <v>11</v>
      </c>
      <c r="D8" s="33"/>
      <c r="E8" s="33"/>
      <c r="F8" s="33"/>
      <c r="G8" s="33"/>
      <c r="H8" s="33"/>
      <c r="I8" s="33">
        <f>SUM(D8:H8)</f>
        <v>0</v>
      </c>
      <c r="J8" s="33">
        <f>SUM(P8/3)</f>
        <v>0</v>
      </c>
      <c r="K8" s="33"/>
      <c r="L8" s="33">
        <f>SUM(J8:K8)</f>
        <v>0</v>
      </c>
      <c r="M8" s="33">
        <f>RANK(L8,$L$4:$L$8)</f>
        <v>1</v>
      </c>
      <c r="N8" s="34">
        <f>MAX(D8:H8)</f>
        <v>0</v>
      </c>
      <c r="O8" s="34">
        <f>MIN(D8:H8)</f>
        <v>0</v>
      </c>
      <c r="P8" s="35">
        <f>SUM(I8-N8-O8)</f>
        <v>0</v>
      </c>
      <c r="Q8" s="35">
        <f>AVERAGE(N8:O8)</f>
        <v>0</v>
      </c>
      <c r="R8" s="36">
        <f>L8-Q8</f>
        <v>0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s="27" customFormat="1" ht="30" customHeight="1">
      <c r="A9" s="73" t="s">
        <v>165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2"/>
      <c r="O9" s="72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</row>
    <row r="10" spans="1:256" s="27" customFormat="1" ht="30" customHeight="1">
      <c r="A10" s="18"/>
      <c r="B10" s="18"/>
      <c r="C10" s="71" t="s">
        <v>68</v>
      </c>
      <c r="D10" s="72"/>
      <c r="E10" s="7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</row>
    <row r="11" spans="1:256" s="48" customFormat="1" ht="36" customHeight="1">
      <c r="A11" s="76" t="s">
        <v>67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8">
    <cfRule type="cellIs" dxfId="6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1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0.75" style="2" customWidth="1"/>
    <col min="4" max="17" width="6.75" style="2" customWidth="1"/>
    <col min="18" max="18" width="11.625" style="2" customWidth="1"/>
    <col min="19" max="256" width="8.5" style="2" customWidth="1"/>
    <col min="257" max="16384" width="8.5" style="1"/>
  </cols>
  <sheetData>
    <row r="1" spans="1:256" s="14" customFormat="1" ht="17.100000000000001" customHeight="1">
      <c r="A1" s="74" t="s">
        <v>239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7"/>
      <c r="O1" s="17"/>
      <c r="P1" s="17"/>
      <c r="Q1" s="17"/>
      <c r="R1" s="17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14" customFormat="1" ht="24.95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1" t="s">
        <v>92</v>
      </c>
      <c r="O2" s="72"/>
      <c r="P2" s="72"/>
      <c r="Q2" s="71" t="s">
        <v>91</v>
      </c>
      <c r="R2" s="72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32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</row>
    <row r="4" spans="1:256" s="32" customFormat="1" ht="30" customHeight="1">
      <c r="A4" s="33">
        <v>1</v>
      </c>
      <c r="B4" s="29" t="s">
        <v>18</v>
      </c>
      <c r="C4" s="29" t="s">
        <v>17</v>
      </c>
      <c r="D4" s="33"/>
      <c r="E4" s="33"/>
      <c r="F4" s="33"/>
      <c r="G4" s="33"/>
      <c r="H4" s="33"/>
      <c r="I4" s="33">
        <f t="shared" ref="I4:I18" si="0">SUM(D4:H4)</f>
        <v>0</v>
      </c>
      <c r="J4" s="33">
        <f t="shared" ref="J4:J18" si="1">SUM(P4/3)</f>
        <v>0</v>
      </c>
      <c r="K4" s="33"/>
      <c r="L4" s="33">
        <f t="shared" ref="L4:L18" si="2">SUM(J4:K4)</f>
        <v>0</v>
      </c>
      <c r="M4" s="33">
        <f t="shared" ref="M4" si="3">RANK(L4,$L$4:$L$18)</f>
        <v>1</v>
      </c>
      <c r="N4" s="34">
        <f t="shared" ref="N4:N18" si="4">MAX(D4:H4)</f>
        <v>0</v>
      </c>
      <c r="O4" s="34">
        <f t="shared" ref="O4:O18" si="5">MIN(D4:H4)</f>
        <v>0</v>
      </c>
      <c r="P4" s="35">
        <f t="shared" ref="P4:P18" si="6">SUM(I4-N4-O4)</f>
        <v>0</v>
      </c>
      <c r="Q4" s="35">
        <f t="shared" ref="Q4:Q18" si="7">AVERAGE(N4:O4)</f>
        <v>0</v>
      </c>
      <c r="R4" s="36">
        <f t="shared" ref="R4:R18" si="8">L4-Q4</f>
        <v>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</row>
    <row r="5" spans="1:256" s="32" customFormat="1" ht="30" customHeight="1">
      <c r="A5" s="33">
        <v>2</v>
      </c>
      <c r="B5" s="29" t="s">
        <v>204</v>
      </c>
      <c r="C5" s="29" t="s">
        <v>9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ref="M5:M18" si="9">RANK(L5,$L$4:$L$18)</f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</row>
    <row r="6" spans="1:256" s="32" customFormat="1" ht="30" customHeight="1">
      <c r="A6" s="33">
        <v>3</v>
      </c>
      <c r="B6" s="29" t="s">
        <v>26</v>
      </c>
      <c r="C6" s="29" t="s">
        <v>25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9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</row>
    <row r="7" spans="1:256" s="32" customFormat="1" ht="30" customHeight="1">
      <c r="A7" s="33">
        <v>4</v>
      </c>
      <c r="B7" s="29" t="s">
        <v>203</v>
      </c>
      <c r="C7" s="29" t="s">
        <v>27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9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</row>
    <row r="8" spans="1:256" s="32" customFormat="1" ht="30" customHeight="1">
      <c r="A8" s="33">
        <v>5</v>
      </c>
      <c r="B8" s="29" t="s">
        <v>28</v>
      </c>
      <c r="C8" s="29" t="s">
        <v>27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9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</row>
    <row r="9" spans="1:256" s="32" customFormat="1" ht="30" customHeight="1">
      <c r="A9" s="33">
        <v>6</v>
      </c>
      <c r="B9" s="29" t="s">
        <v>59</v>
      </c>
      <c r="C9" s="29" t="s">
        <v>9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9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6">
        <f t="shared" si="8"/>
        <v>0</v>
      </c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</row>
    <row r="10" spans="1:256" s="32" customFormat="1" ht="30" customHeight="1">
      <c r="A10" s="33">
        <v>7</v>
      </c>
      <c r="B10" s="29" t="s">
        <v>20</v>
      </c>
      <c r="C10" s="29" t="s">
        <v>9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9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7">
        <f t="shared" si="8"/>
        <v>0</v>
      </c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</row>
    <row r="11" spans="1:256" s="32" customFormat="1" ht="30" customHeight="1">
      <c r="A11" s="33">
        <v>8</v>
      </c>
      <c r="B11" s="29" t="s">
        <v>24</v>
      </c>
      <c r="C11" s="33" t="s">
        <v>23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9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</row>
    <row r="12" spans="1:256" s="32" customFormat="1" ht="30" customHeight="1">
      <c r="A12" s="33">
        <v>9</v>
      </c>
      <c r="B12" s="29" t="s">
        <v>202</v>
      </c>
      <c r="C12" s="29" t="s">
        <v>99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9"/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</row>
    <row r="13" spans="1:256" s="32" customFormat="1" ht="30" customHeight="1">
      <c r="A13" s="33">
        <v>10</v>
      </c>
      <c r="B13" s="29" t="s">
        <v>201</v>
      </c>
      <c r="C13" s="33" t="s">
        <v>23</v>
      </c>
      <c r="D13" s="33"/>
      <c r="E13" s="33"/>
      <c r="F13" s="33"/>
      <c r="G13" s="33"/>
      <c r="H13" s="33"/>
      <c r="I13" s="33">
        <f t="shared" si="0"/>
        <v>0</v>
      </c>
      <c r="J13" s="33">
        <f t="shared" si="1"/>
        <v>0</v>
      </c>
      <c r="K13" s="33"/>
      <c r="L13" s="33">
        <f t="shared" si="2"/>
        <v>0</v>
      </c>
      <c r="M13" s="33">
        <f t="shared" si="9"/>
        <v>1</v>
      </c>
      <c r="N13" s="34">
        <f t="shared" si="4"/>
        <v>0</v>
      </c>
      <c r="O13" s="34">
        <f t="shared" si="5"/>
        <v>0</v>
      </c>
      <c r="P13" s="35">
        <f t="shared" si="6"/>
        <v>0</v>
      </c>
      <c r="Q13" s="35">
        <f t="shared" si="7"/>
        <v>0</v>
      </c>
      <c r="R13" s="36">
        <f t="shared" si="8"/>
        <v>0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</row>
    <row r="14" spans="1:256" s="32" customFormat="1" ht="30" customHeight="1">
      <c r="A14" s="33">
        <v>11</v>
      </c>
      <c r="B14" s="29" t="s">
        <v>200</v>
      </c>
      <c r="C14" s="29" t="s">
        <v>17</v>
      </c>
      <c r="D14" s="33"/>
      <c r="E14" s="33"/>
      <c r="F14" s="33"/>
      <c r="G14" s="33"/>
      <c r="H14" s="33"/>
      <c r="I14" s="33">
        <f t="shared" si="0"/>
        <v>0</v>
      </c>
      <c r="J14" s="33">
        <f t="shared" si="1"/>
        <v>0</v>
      </c>
      <c r="K14" s="33"/>
      <c r="L14" s="33">
        <f t="shared" si="2"/>
        <v>0</v>
      </c>
      <c r="M14" s="33">
        <f t="shared" si="9"/>
        <v>1</v>
      </c>
      <c r="N14" s="34">
        <f t="shared" si="4"/>
        <v>0</v>
      </c>
      <c r="O14" s="34">
        <f t="shared" si="5"/>
        <v>0</v>
      </c>
      <c r="P14" s="35">
        <f t="shared" si="6"/>
        <v>0</v>
      </c>
      <c r="Q14" s="35">
        <f t="shared" si="7"/>
        <v>0</v>
      </c>
      <c r="R14" s="36">
        <f t="shared" si="8"/>
        <v>0</v>
      </c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  <c r="DV14" s="31"/>
      <c r="DW14" s="31"/>
      <c r="DX14" s="31"/>
      <c r="DY14" s="31"/>
      <c r="DZ14" s="31"/>
      <c r="EA14" s="31"/>
      <c r="EB14" s="31"/>
      <c r="EC14" s="31"/>
      <c r="ED14" s="31"/>
      <c r="EE14" s="31"/>
      <c r="EF14" s="31"/>
      <c r="EG14" s="31"/>
      <c r="EH14" s="31"/>
      <c r="EI14" s="31"/>
      <c r="EJ14" s="31"/>
      <c r="EK14" s="31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</row>
    <row r="15" spans="1:256" s="32" customFormat="1" ht="30" customHeight="1">
      <c r="A15" s="33">
        <v>12</v>
      </c>
      <c r="B15" s="29" t="s">
        <v>199</v>
      </c>
      <c r="C15" s="29" t="s">
        <v>17</v>
      </c>
      <c r="D15" s="33"/>
      <c r="E15" s="33"/>
      <c r="F15" s="33"/>
      <c r="G15" s="33"/>
      <c r="H15" s="33"/>
      <c r="I15" s="33">
        <f t="shared" si="0"/>
        <v>0</v>
      </c>
      <c r="J15" s="33">
        <f t="shared" si="1"/>
        <v>0</v>
      </c>
      <c r="K15" s="33"/>
      <c r="L15" s="33">
        <f t="shared" si="2"/>
        <v>0</v>
      </c>
      <c r="M15" s="33">
        <f t="shared" si="9"/>
        <v>1</v>
      </c>
      <c r="N15" s="34">
        <f t="shared" si="4"/>
        <v>0</v>
      </c>
      <c r="O15" s="34">
        <f t="shared" si="5"/>
        <v>0</v>
      </c>
      <c r="P15" s="35">
        <f t="shared" si="6"/>
        <v>0</v>
      </c>
      <c r="Q15" s="35">
        <f t="shared" si="7"/>
        <v>0</v>
      </c>
      <c r="R15" s="36">
        <f t="shared" si="8"/>
        <v>0</v>
      </c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</row>
    <row r="16" spans="1:256" s="32" customFormat="1" ht="30" customHeight="1">
      <c r="A16" s="33">
        <v>13</v>
      </c>
      <c r="B16" s="49" t="s">
        <v>198</v>
      </c>
      <c r="C16" s="29" t="s">
        <v>22</v>
      </c>
      <c r="D16" s="33"/>
      <c r="E16" s="33"/>
      <c r="F16" s="33"/>
      <c r="G16" s="33"/>
      <c r="H16" s="33"/>
      <c r="I16" s="33">
        <f t="shared" si="0"/>
        <v>0</v>
      </c>
      <c r="J16" s="33">
        <f t="shared" si="1"/>
        <v>0</v>
      </c>
      <c r="K16" s="33"/>
      <c r="L16" s="33">
        <f t="shared" si="2"/>
        <v>0</v>
      </c>
      <c r="M16" s="33">
        <f t="shared" si="9"/>
        <v>1</v>
      </c>
      <c r="N16" s="34">
        <f t="shared" si="4"/>
        <v>0</v>
      </c>
      <c r="O16" s="34">
        <f t="shared" si="5"/>
        <v>0</v>
      </c>
      <c r="P16" s="35">
        <f t="shared" si="6"/>
        <v>0</v>
      </c>
      <c r="Q16" s="35">
        <f t="shared" si="7"/>
        <v>0</v>
      </c>
      <c r="R16" s="36">
        <f t="shared" si="8"/>
        <v>0</v>
      </c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  <c r="IH16" s="31"/>
      <c r="II16" s="31"/>
      <c r="IJ16" s="31"/>
      <c r="IK16" s="31"/>
      <c r="IL16" s="31"/>
      <c r="IM16" s="31"/>
      <c r="IN16" s="31"/>
      <c r="IO16" s="31"/>
      <c r="IP16" s="31"/>
      <c r="IQ16" s="31"/>
      <c r="IR16" s="31"/>
      <c r="IS16" s="31"/>
      <c r="IT16" s="31"/>
      <c r="IU16" s="31"/>
      <c r="IV16" s="31"/>
    </row>
    <row r="17" spans="1:256" s="32" customFormat="1" ht="30" customHeight="1">
      <c r="A17" s="33">
        <v>14</v>
      </c>
      <c r="B17" s="29" t="s">
        <v>197</v>
      </c>
      <c r="C17" s="29" t="s">
        <v>27</v>
      </c>
      <c r="D17" s="33"/>
      <c r="E17" s="33"/>
      <c r="F17" s="33"/>
      <c r="G17" s="33"/>
      <c r="H17" s="33"/>
      <c r="I17" s="33">
        <f t="shared" si="0"/>
        <v>0</v>
      </c>
      <c r="J17" s="33">
        <f t="shared" si="1"/>
        <v>0</v>
      </c>
      <c r="K17" s="33"/>
      <c r="L17" s="33">
        <f t="shared" si="2"/>
        <v>0</v>
      </c>
      <c r="M17" s="33">
        <f t="shared" si="9"/>
        <v>1</v>
      </c>
      <c r="N17" s="34">
        <f t="shared" si="4"/>
        <v>0</v>
      </c>
      <c r="O17" s="34">
        <f t="shared" si="5"/>
        <v>0</v>
      </c>
      <c r="P17" s="35">
        <f t="shared" si="6"/>
        <v>0</v>
      </c>
      <c r="Q17" s="35">
        <f t="shared" si="7"/>
        <v>0</v>
      </c>
      <c r="R17" s="37">
        <f t="shared" si="8"/>
        <v>0</v>
      </c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  <c r="DV17" s="31"/>
      <c r="DW17" s="31"/>
      <c r="DX17" s="31"/>
      <c r="DY17" s="31"/>
      <c r="DZ17" s="31"/>
      <c r="EA17" s="31"/>
      <c r="EB17" s="31"/>
      <c r="EC17" s="31"/>
      <c r="ED17" s="31"/>
      <c r="EE17" s="31"/>
      <c r="EF17" s="31"/>
      <c r="EG17" s="31"/>
      <c r="EH17" s="31"/>
      <c r="EI17" s="31"/>
      <c r="EJ17" s="31"/>
      <c r="EK17" s="31"/>
      <c r="EL17" s="31"/>
      <c r="EM17" s="31"/>
      <c r="EN17" s="31"/>
      <c r="EO17" s="31"/>
      <c r="EP17" s="31"/>
      <c r="EQ17" s="31"/>
      <c r="ER17" s="31"/>
      <c r="ES17" s="31"/>
      <c r="ET17" s="31"/>
      <c r="EU17" s="31"/>
      <c r="EV17" s="31"/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  <c r="FM17" s="31"/>
      <c r="FN17" s="31"/>
      <c r="FO17" s="31"/>
      <c r="FP17" s="31"/>
      <c r="FQ17" s="31"/>
      <c r="FR17" s="31"/>
      <c r="FS17" s="31"/>
      <c r="FT17" s="31"/>
      <c r="FU17" s="31"/>
      <c r="FV17" s="31"/>
      <c r="FW17" s="31"/>
      <c r="FX17" s="31"/>
      <c r="FY17" s="31"/>
      <c r="FZ17" s="31"/>
      <c r="GA17" s="31"/>
      <c r="GB17" s="31"/>
      <c r="GC17" s="31"/>
      <c r="GD17" s="31"/>
      <c r="GE17" s="31"/>
      <c r="GF17" s="31"/>
      <c r="GG17" s="31"/>
      <c r="GH17" s="31"/>
      <c r="GI17" s="31"/>
      <c r="GJ17" s="31"/>
      <c r="GK17" s="31"/>
      <c r="GL17" s="31"/>
      <c r="GM17" s="31"/>
      <c r="GN17" s="31"/>
      <c r="GO17" s="31"/>
      <c r="GP17" s="31"/>
      <c r="GQ17" s="31"/>
      <c r="GR17" s="31"/>
      <c r="GS17" s="31"/>
      <c r="GT17" s="31"/>
      <c r="GU17" s="31"/>
      <c r="GV17" s="31"/>
      <c r="GW17" s="31"/>
      <c r="GX17" s="31"/>
      <c r="GY17" s="31"/>
      <c r="GZ17" s="31"/>
      <c r="HA17" s="31"/>
      <c r="HB17" s="31"/>
      <c r="HC17" s="31"/>
      <c r="HD17" s="31"/>
      <c r="HE17" s="31"/>
      <c r="HF17" s="31"/>
      <c r="HG17" s="31"/>
      <c r="HH17" s="31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  <c r="IF17" s="31"/>
      <c r="IG17" s="31"/>
      <c r="IH17" s="31"/>
      <c r="II17" s="31"/>
      <c r="IJ17" s="31"/>
      <c r="IK17" s="31"/>
      <c r="IL17" s="31"/>
      <c r="IM17" s="31"/>
      <c r="IN17" s="31"/>
      <c r="IO17" s="31"/>
      <c r="IP17" s="31"/>
      <c r="IQ17" s="31"/>
      <c r="IR17" s="31"/>
      <c r="IS17" s="31"/>
      <c r="IT17" s="31"/>
      <c r="IU17" s="31"/>
      <c r="IV17" s="31"/>
    </row>
    <row r="18" spans="1:256" s="32" customFormat="1" ht="30" customHeight="1">
      <c r="A18" s="33">
        <v>15</v>
      </c>
      <c r="B18" s="29" t="s">
        <v>196</v>
      </c>
      <c r="C18" s="29" t="s">
        <v>65</v>
      </c>
      <c r="D18" s="33"/>
      <c r="E18" s="33"/>
      <c r="F18" s="33"/>
      <c r="G18" s="33"/>
      <c r="H18" s="33"/>
      <c r="I18" s="33">
        <f t="shared" si="0"/>
        <v>0</v>
      </c>
      <c r="J18" s="33">
        <f t="shared" si="1"/>
        <v>0</v>
      </c>
      <c r="K18" s="33"/>
      <c r="L18" s="33">
        <f t="shared" si="2"/>
        <v>0</v>
      </c>
      <c r="M18" s="33">
        <f t="shared" si="9"/>
        <v>1</v>
      </c>
      <c r="N18" s="34">
        <f t="shared" si="4"/>
        <v>0</v>
      </c>
      <c r="O18" s="34">
        <f t="shared" si="5"/>
        <v>0</v>
      </c>
      <c r="P18" s="35">
        <f t="shared" si="6"/>
        <v>0</v>
      </c>
      <c r="Q18" s="35">
        <f t="shared" si="7"/>
        <v>0</v>
      </c>
      <c r="R18" s="36">
        <f t="shared" si="8"/>
        <v>0</v>
      </c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  <c r="IV18" s="31"/>
    </row>
    <row r="19" spans="1:256" s="14" customFormat="1" ht="30" customHeight="1">
      <c r="A19" s="26" t="s">
        <v>154</v>
      </c>
      <c r="B19" s="73" t="s">
        <v>195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</row>
    <row r="20" spans="1:256" s="14" customFormat="1" ht="30" customHeight="1">
      <c r="A20" s="18"/>
      <c r="B20" s="18"/>
      <c r="C20" s="56" t="s">
        <v>68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</row>
    <row r="21" spans="1:256" s="32" customFormat="1" ht="36.75" customHeight="1">
      <c r="A21" s="76" t="s">
        <v>67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  <c r="IU21" s="31"/>
      <c r="IV21" s="31"/>
    </row>
  </sheetData>
  <mergeCells count="5">
    <mergeCell ref="B19:R19"/>
    <mergeCell ref="N2:P2"/>
    <mergeCell ref="A21:R21"/>
    <mergeCell ref="Q2:R2"/>
    <mergeCell ref="A1:M2"/>
  </mergeCells>
  <phoneticPr fontId="1" type="noConversion"/>
  <conditionalFormatting sqref="R5:R7 R9:R18">
    <cfRule type="cellIs" dxfId="5" priority="1" stopIfTrue="1" operator="lessThan">
      <formula>0</formula>
    </cfRule>
  </conditionalFormatting>
  <pageMargins left="0.7" right="0.7" top="0.75" bottom="0.75" header="0.3" footer="0.3"/>
  <pageSetup scale="64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32" customFormat="1" ht="32.25" customHeight="1">
      <c r="A1" s="79" t="s">
        <v>240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35"/>
      <c r="O1" s="35"/>
      <c r="P1" s="35"/>
      <c r="Q1" s="35"/>
      <c r="R1" s="35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1"/>
      <c r="IK1" s="31"/>
      <c r="IL1" s="31"/>
      <c r="IM1" s="31"/>
      <c r="IN1" s="31"/>
      <c r="IO1" s="31"/>
      <c r="IP1" s="31"/>
      <c r="IQ1" s="31"/>
      <c r="IR1" s="31"/>
      <c r="IS1" s="31"/>
      <c r="IT1" s="31"/>
      <c r="IU1" s="31"/>
      <c r="IV1" s="31"/>
    </row>
    <row r="2" spans="1:256" s="32" customFormat="1" ht="24" hidden="1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1" t="s">
        <v>218</v>
      </c>
      <c r="O2" s="82"/>
      <c r="P2" s="82"/>
      <c r="Q2" s="81" t="s">
        <v>91</v>
      </c>
      <c r="R2" s="82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  <c r="IL2" s="31"/>
      <c r="IM2" s="31"/>
      <c r="IN2" s="31"/>
      <c r="IO2" s="31"/>
      <c r="IP2" s="31"/>
      <c r="IQ2" s="31"/>
      <c r="IR2" s="31"/>
      <c r="IS2" s="31"/>
      <c r="IT2" s="31"/>
      <c r="IU2" s="31"/>
      <c r="IV2" s="31"/>
    </row>
    <row r="3" spans="1:256" s="32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</row>
    <row r="4" spans="1:256" s="32" customFormat="1" ht="30" customHeight="1">
      <c r="A4" s="33">
        <v>1</v>
      </c>
      <c r="B4" s="29" t="s">
        <v>194</v>
      </c>
      <c r="C4" s="29" t="s">
        <v>7</v>
      </c>
      <c r="D4" s="33"/>
      <c r="E4" s="33"/>
      <c r="F4" s="33"/>
      <c r="G4" s="33"/>
      <c r="H4" s="33"/>
      <c r="I4" s="33">
        <f t="shared" ref="I4:I12" si="0">SUM(D4:H4)</f>
        <v>0</v>
      </c>
      <c r="J4" s="33">
        <f t="shared" ref="J4:J12" si="1">SUM(P4/3)</f>
        <v>0</v>
      </c>
      <c r="K4" s="33"/>
      <c r="L4" s="33">
        <f t="shared" ref="L4:L12" si="2">SUM(J4:K4)</f>
        <v>0</v>
      </c>
      <c r="M4" s="33">
        <f t="shared" ref="M4:M11" si="3">RANK(L4,$L$4:$L$12)</f>
        <v>1</v>
      </c>
      <c r="N4" s="34">
        <f t="shared" ref="N4:N12" si="4">MAX(D4:H4)</f>
        <v>0</v>
      </c>
      <c r="O4" s="34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36">
        <f t="shared" ref="R4:R12" si="8">L4-Q4</f>
        <v>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</row>
    <row r="5" spans="1:256" s="32" customFormat="1" ht="30" customHeight="1">
      <c r="A5" s="33">
        <v>2</v>
      </c>
      <c r="B5" s="29" t="s">
        <v>32</v>
      </c>
      <c r="C5" s="29" t="s">
        <v>23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7">
        <f t="shared" si="8"/>
        <v>0</v>
      </c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</row>
    <row r="6" spans="1:256" s="32" customFormat="1" ht="30" customHeight="1">
      <c r="A6" s="33">
        <v>3</v>
      </c>
      <c r="B6" s="29" t="s">
        <v>30</v>
      </c>
      <c r="C6" s="29" t="s">
        <v>29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7">
        <f t="shared" si="8"/>
        <v>0</v>
      </c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</row>
    <row r="7" spans="1:256" s="32" customFormat="1" ht="30" customHeight="1">
      <c r="A7" s="33">
        <v>4</v>
      </c>
      <c r="B7" s="29" t="s">
        <v>64</v>
      </c>
      <c r="C7" s="29" t="s">
        <v>7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</row>
    <row r="8" spans="1:256" s="32" customFormat="1" ht="30" customHeight="1">
      <c r="A8" s="33">
        <v>5</v>
      </c>
      <c r="B8" s="29" t="s">
        <v>193</v>
      </c>
      <c r="C8" s="29" t="s">
        <v>9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</row>
    <row r="9" spans="1:256" s="32" customFormat="1" ht="30" customHeight="1">
      <c r="A9" s="33">
        <v>6</v>
      </c>
      <c r="B9" s="29" t="s">
        <v>35</v>
      </c>
      <c r="C9" s="29" t="s">
        <v>34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7">
        <f t="shared" si="8"/>
        <v>0</v>
      </c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</row>
    <row r="10" spans="1:256" s="32" customFormat="1" ht="30" customHeight="1">
      <c r="A10" s="33">
        <v>7</v>
      </c>
      <c r="B10" s="29" t="s">
        <v>62</v>
      </c>
      <c r="C10" s="29" t="s">
        <v>192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</row>
    <row r="11" spans="1:256" s="32" customFormat="1" ht="30" customHeight="1">
      <c r="A11" s="33">
        <v>8</v>
      </c>
      <c r="B11" s="29" t="s">
        <v>191</v>
      </c>
      <c r="C11" s="29" t="s">
        <v>9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</row>
    <row r="12" spans="1:256" s="32" customFormat="1" ht="30" customHeight="1">
      <c r="A12" s="33">
        <v>9</v>
      </c>
      <c r="B12" s="29" t="s">
        <v>190</v>
      </c>
      <c r="C12" s="29" t="s">
        <v>9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>RANK(L12,$L$4:$L$12)</f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</row>
    <row r="13" spans="1:256" s="14" customFormat="1" ht="30" customHeight="1">
      <c r="A13" s="73" t="s">
        <v>138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2"/>
      <c r="O13" s="72"/>
      <c r="P13" s="27"/>
      <c r="Q13" s="27"/>
      <c r="R13" s="27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</row>
    <row r="14" spans="1:256" s="14" customFormat="1" ht="30" customHeight="1">
      <c r="A14" s="18"/>
      <c r="B14" s="18"/>
      <c r="C14" s="71" t="s">
        <v>68</v>
      </c>
      <c r="D14" s="72"/>
      <c r="E14" s="72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</row>
    <row r="15" spans="1:256" s="32" customFormat="1" ht="32.25" customHeight="1">
      <c r="A15" s="76" t="s">
        <v>67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</row>
  </sheetData>
  <mergeCells count="6">
    <mergeCell ref="C14:E14"/>
    <mergeCell ref="N2:P2"/>
    <mergeCell ref="Q2:R2"/>
    <mergeCell ref="A1:M2"/>
    <mergeCell ref="A15:R15"/>
    <mergeCell ref="A13:O13"/>
  </mergeCells>
  <phoneticPr fontId="1" type="noConversion"/>
  <conditionalFormatting sqref="R5:R7 R9:R11">
    <cfRule type="cellIs" dxfId="4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tabSelected="1" zoomScaleNormal="100" workbookViewId="0">
      <selection activeCell="M3" sqref="M3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ht="30" customHeight="1">
      <c r="A1" s="79" t="s">
        <v>241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17"/>
      <c r="O1" s="17"/>
      <c r="P1" s="17"/>
      <c r="Q1" s="17"/>
      <c r="R1" s="17"/>
      <c r="S1" s="53"/>
      <c r="T1" s="53"/>
      <c r="U1" s="53"/>
    </row>
    <row r="2" spans="1:256" ht="30" hidden="1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71" t="s">
        <v>92</v>
      </c>
      <c r="O2" s="72"/>
      <c r="P2" s="72"/>
      <c r="Q2" s="71" t="s">
        <v>91</v>
      </c>
      <c r="R2" s="72"/>
      <c r="S2" s="53"/>
      <c r="T2" s="53"/>
      <c r="U2" s="53"/>
    </row>
    <row r="3" spans="1:256" s="3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54"/>
      <c r="T3" s="54"/>
      <c r="U3" s="5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51" customFormat="1" ht="30" customHeight="1">
      <c r="A4" s="33">
        <v>1</v>
      </c>
      <c r="B4" s="29" t="s">
        <v>153</v>
      </c>
      <c r="C4" s="29" t="s">
        <v>5</v>
      </c>
      <c r="D4" s="33"/>
      <c r="E4" s="33"/>
      <c r="F4" s="33"/>
      <c r="G4" s="33"/>
      <c r="H4" s="33"/>
      <c r="I4" s="33">
        <f t="shared" ref="I4:I10" si="0">SUM(D4:H4)</f>
        <v>0</v>
      </c>
      <c r="J4" s="33">
        <f t="shared" ref="J4:J10" si="1">SUM(P4/3)</f>
        <v>0</v>
      </c>
      <c r="K4" s="33"/>
      <c r="L4" s="33">
        <f t="shared" ref="L4:L10" si="2">SUM(J4:K4)</f>
        <v>0</v>
      </c>
      <c r="M4" s="33">
        <f t="shared" ref="M4:M9" si="3">RANK(L4,$L$4:$L$10)</f>
        <v>1</v>
      </c>
      <c r="N4" s="34">
        <f t="shared" ref="N4:N10" si="4">MAX(D4:H4)</f>
        <v>0</v>
      </c>
      <c r="O4" s="34">
        <f t="shared" ref="O4:O10" si="5">MIN(D4:H4)</f>
        <v>0</v>
      </c>
      <c r="P4" s="35">
        <f t="shared" ref="P4:P10" si="6">SUM(I4-N4-O4)</f>
        <v>0</v>
      </c>
      <c r="Q4" s="35">
        <f t="shared" ref="Q4:Q10" si="7">AVERAGE(N4:O4)</f>
        <v>0</v>
      </c>
      <c r="R4" s="36">
        <f t="shared" ref="R4:R10" si="8">L4-Q4</f>
        <v>0</v>
      </c>
      <c r="S4" s="54"/>
      <c r="T4" s="54"/>
      <c r="U4" s="54"/>
      <c r="V4" s="52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  <c r="IS4" s="50"/>
      <c r="IT4" s="50"/>
      <c r="IU4" s="50"/>
      <c r="IV4" s="50"/>
    </row>
    <row r="5" spans="1:256" s="51" customFormat="1" ht="30" customHeight="1">
      <c r="A5" s="33">
        <v>2</v>
      </c>
      <c r="B5" s="29" t="s">
        <v>152</v>
      </c>
      <c r="C5" s="29" t="s">
        <v>3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7">
        <f t="shared" si="8"/>
        <v>0</v>
      </c>
      <c r="S5" s="54"/>
      <c r="T5" s="54"/>
      <c r="U5" s="54"/>
      <c r="V5" s="52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</row>
    <row r="6" spans="1:256" s="51" customFormat="1" ht="30" customHeight="1">
      <c r="A6" s="33">
        <v>3</v>
      </c>
      <c r="B6" s="29" t="s">
        <v>60</v>
      </c>
      <c r="C6" s="29" t="s">
        <v>57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54"/>
      <c r="T6" s="54"/>
      <c r="U6" s="54"/>
      <c r="V6" s="52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</row>
    <row r="7" spans="1:256" s="51" customFormat="1" ht="30" customHeight="1">
      <c r="A7" s="33">
        <v>4</v>
      </c>
      <c r="B7" s="49" t="s">
        <v>151</v>
      </c>
      <c r="C7" s="49" t="s">
        <v>3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54"/>
      <c r="T7" s="54"/>
      <c r="U7" s="54"/>
      <c r="V7" s="52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  <c r="DO7" s="50"/>
      <c r="DP7" s="50"/>
      <c r="DQ7" s="50"/>
      <c r="DR7" s="50"/>
      <c r="DS7" s="50"/>
      <c r="DT7" s="50"/>
      <c r="DU7" s="50"/>
      <c r="DV7" s="50"/>
      <c r="DW7" s="50"/>
      <c r="DX7" s="50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0"/>
      <c r="GB7" s="50"/>
      <c r="GC7" s="50"/>
      <c r="GD7" s="50"/>
      <c r="GE7" s="50"/>
      <c r="GF7" s="50"/>
      <c r="GG7" s="50"/>
      <c r="GH7" s="50"/>
      <c r="GI7" s="50"/>
      <c r="GJ7" s="50"/>
      <c r="GK7" s="50"/>
      <c r="GL7" s="50"/>
      <c r="GM7" s="50"/>
      <c r="GN7" s="50"/>
      <c r="GO7" s="50"/>
      <c r="GP7" s="50"/>
      <c r="GQ7" s="50"/>
      <c r="GR7" s="50"/>
      <c r="GS7" s="50"/>
      <c r="GT7" s="50"/>
      <c r="GU7" s="50"/>
      <c r="GV7" s="50"/>
      <c r="GW7" s="50"/>
      <c r="GX7" s="50"/>
      <c r="GY7" s="50"/>
      <c r="GZ7" s="50"/>
      <c r="HA7" s="50"/>
      <c r="HB7" s="50"/>
      <c r="HC7" s="50"/>
      <c r="HD7" s="50"/>
      <c r="HE7" s="50"/>
      <c r="HF7" s="50"/>
      <c r="HG7" s="50"/>
      <c r="HH7" s="50"/>
      <c r="HI7" s="50"/>
      <c r="HJ7" s="50"/>
      <c r="HK7" s="50"/>
      <c r="HL7" s="50"/>
      <c r="HM7" s="50"/>
      <c r="HN7" s="50"/>
      <c r="HO7" s="50"/>
      <c r="HP7" s="50"/>
      <c r="HQ7" s="50"/>
      <c r="HR7" s="50"/>
      <c r="HS7" s="50"/>
      <c r="HT7" s="50"/>
      <c r="HU7" s="50"/>
      <c r="HV7" s="50"/>
      <c r="HW7" s="50"/>
      <c r="HX7" s="50"/>
      <c r="HY7" s="50"/>
      <c r="HZ7" s="50"/>
      <c r="IA7" s="50"/>
      <c r="IB7" s="50"/>
      <c r="IC7" s="50"/>
      <c r="ID7" s="50"/>
      <c r="IE7" s="50"/>
      <c r="IF7" s="50"/>
      <c r="IG7" s="50"/>
      <c r="IH7" s="50"/>
      <c r="II7" s="50"/>
      <c r="IJ7" s="50"/>
      <c r="IK7" s="50"/>
      <c r="IL7" s="50"/>
      <c r="IM7" s="50"/>
      <c r="IN7" s="50"/>
      <c r="IO7" s="50"/>
      <c r="IP7" s="50"/>
      <c r="IQ7" s="50"/>
      <c r="IR7" s="50"/>
      <c r="IS7" s="50"/>
      <c r="IT7" s="50"/>
      <c r="IU7" s="50"/>
      <c r="IV7" s="50"/>
    </row>
    <row r="8" spans="1:256" s="51" customFormat="1" ht="30" customHeight="1">
      <c r="A8" s="33">
        <v>5</v>
      </c>
      <c r="B8" s="29" t="s">
        <v>63</v>
      </c>
      <c r="C8" s="29" t="s">
        <v>5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7">
        <f t="shared" si="8"/>
        <v>0</v>
      </c>
      <c r="S8" s="54"/>
      <c r="T8" s="54"/>
      <c r="U8" s="54"/>
      <c r="V8" s="52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0"/>
      <c r="IT8" s="50"/>
      <c r="IU8" s="50"/>
      <c r="IV8" s="50"/>
    </row>
    <row r="9" spans="1:256" s="51" customFormat="1" ht="30" customHeight="1">
      <c r="A9" s="33">
        <v>6</v>
      </c>
      <c r="B9" s="29" t="s">
        <v>150</v>
      </c>
      <c r="C9" s="29" t="s">
        <v>5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6">
        <f t="shared" si="8"/>
        <v>0</v>
      </c>
      <c r="S9" s="54"/>
      <c r="T9" s="54"/>
      <c r="U9" s="54"/>
      <c r="V9" s="52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0"/>
      <c r="DE9" s="50"/>
      <c r="DF9" s="50"/>
      <c r="DG9" s="50"/>
      <c r="DH9" s="50"/>
      <c r="DI9" s="50"/>
      <c r="DJ9" s="50"/>
      <c r="DK9" s="50"/>
      <c r="DL9" s="50"/>
      <c r="DM9" s="50"/>
      <c r="DN9" s="50"/>
      <c r="DO9" s="50"/>
      <c r="DP9" s="50"/>
      <c r="DQ9" s="50"/>
      <c r="DR9" s="50"/>
      <c r="DS9" s="50"/>
      <c r="DT9" s="50"/>
      <c r="DU9" s="50"/>
      <c r="DV9" s="50"/>
      <c r="DW9" s="50"/>
      <c r="DX9" s="50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</row>
    <row r="10" spans="1:256" s="51" customFormat="1" ht="30" customHeight="1">
      <c r="A10" s="33">
        <v>7</v>
      </c>
      <c r="B10" s="29" t="s">
        <v>149</v>
      </c>
      <c r="C10" s="29" t="s">
        <v>57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>RANK(L10,$L$4:$L$10)</f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  <c r="S10" s="54"/>
      <c r="T10" s="54"/>
      <c r="U10" s="54"/>
      <c r="V10" s="52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0"/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  <c r="IS10" s="50"/>
      <c r="IT10" s="50"/>
      <c r="IU10" s="50"/>
      <c r="IV10" s="50"/>
    </row>
    <row r="11" spans="1:256" ht="30" customHeight="1">
      <c r="A11" s="73" t="s">
        <v>96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2"/>
      <c r="O11" s="72"/>
      <c r="P11" s="18"/>
      <c r="Q11" s="18"/>
      <c r="R11" s="18"/>
    </row>
    <row r="12" spans="1:256" ht="30" customHeight="1">
      <c r="A12" s="18"/>
      <c r="B12" s="18"/>
      <c r="C12" s="71" t="s">
        <v>68</v>
      </c>
      <c r="D12" s="72"/>
      <c r="E12" s="72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3" spans="1:256" s="3" customFormat="1" ht="33" customHeight="1">
      <c r="A13" s="76" t="s">
        <v>67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</sheetData>
  <mergeCells count="6">
    <mergeCell ref="A13:R13"/>
    <mergeCell ref="C12:E12"/>
    <mergeCell ref="N2:P2"/>
    <mergeCell ref="A11:O11"/>
    <mergeCell ref="Q2:R2"/>
    <mergeCell ref="A1:M2"/>
  </mergeCells>
  <phoneticPr fontId="1" type="noConversion"/>
  <conditionalFormatting sqref="R5:R7 R9:R10">
    <cfRule type="cellIs" dxfId="3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2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48" customFormat="1" ht="24.95" customHeight="1">
      <c r="A1" s="79" t="s">
        <v>242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</row>
    <row r="2" spans="1:256" s="48" customFormat="1" ht="30" hidden="1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1" t="s">
        <v>218</v>
      </c>
      <c r="O2" s="82"/>
      <c r="P2" s="82"/>
      <c r="Q2" s="81" t="s">
        <v>91</v>
      </c>
      <c r="R2" s="82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</row>
    <row r="3" spans="1:256" s="48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15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s="48" customFormat="1" ht="30" customHeight="1">
      <c r="A4" s="33">
        <v>1</v>
      </c>
      <c r="B4" s="29" t="s">
        <v>164</v>
      </c>
      <c r="C4" s="29" t="s">
        <v>163</v>
      </c>
      <c r="D4" s="33"/>
      <c r="E4" s="33"/>
      <c r="F4" s="33"/>
      <c r="G4" s="33"/>
      <c r="H4" s="33"/>
      <c r="I4" s="33">
        <f t="shared" ref="I4:I19" si="0">SUM(D4:H4)</f>
        <v>0</v>
      </c>
      <c r="J4" s="33">
        <f t="shared" ref="J4:J19" si="1">SUM(P4/3)</f>
        <v>0</v>
      </c>
      <c r="K4" s="33"/>
      <c r="L4" s="33">
        <f t="shared" ref="L4:L19" si="2">SUM(J4:K4)</f>
        <v>0</v>
      </c>
      <c r="M4" s="33">
        <f>RANK(L4,$L$4:$L$19)</f>
        <v>1</v>
      </c>
      <c r="N4" s="34">
        <f t="shared" ref="N4:N19" si="3">MAX(D4:H4)</f>
        <v>0</v>
      </c>
      <c r="O4" s="34">
        <f t="shared" ref="O4:O19" si="4">MIN(D4:H4)</f>
        <v>0</v>
      </c>
      <c r="P4" s="35">
        <f t="shared" ref="P4:P19" si="5">SUM(I4-N4-O4)</f>
        <v>0</v>
      </c>
      <c r="Q4" s="35">
        <f t="shared" ref="Q4:Q19" si="6">AVERAGE(N4:O4)</f>
        <v>0</v>
      </c>
      <c r="R4" s="37">
        <f t="shared" ref="R4:R19" si="7">L4-Q4</f>
        <v>0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s="48" customFormat="1" ht="30" customHeight="1">
      <c r="A5" s="33">
        <v>2</v>
      </c>
      <c r="B5" s="29" t="s">
        <v>52</v>
      </c>
      <c r="C5" s="29" t="s">
        <v>42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ref="M5:M19" si="8">RANK(L5,$L$4:$L$19)</f>
        <v>1</v>
      </c>
      <c r="N5" s="34">
        <f t="shared" si="3"/>
        <v>0</v>
      </c>
      <c r="O5" s="34">
        <f t="shared" si="4"/>
        <v>0</v>
      </c>
      <c r="P5" s="35">
        <f t="shared" si="5"/>
        <v>0</v>
      </c>
      <c r="Q5" s="35">
        <f t="shared" si="6"/>
        <v>0</v>
      </c>
      <c r="R5" s="36">
        <f t="shared" si="7"/>
        <v>0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s="48" customFormat="1" ht="30" customHeight="1">
      <c r="A6" s="33">
        <v>3</v>
      </c>
      <c r="B6" s="29" t="s">
        <v>162</v>
      </c>
      <c r="C6" s="29" t="s">
        <v>36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8"/>
        <v>1</v>
      </c>
      <c r="N6" s="34">
        <f t="shared" si="3"/>
        <v>0</v>
      </c>
      <c r="O6" s="34">
        <f t="shared" si="4"/>
        <v>0</v>
      </c>
      <c r="P6" s="35">
        <f t="shared" si="5"/>
        <v>0</v>
      </c>
      <c r="Q6" s="35">
        <f t="shared" si="6"/>
        <v>0</v>
      </c>
      <c r="R6" s="36">
        <f t="shared" si="7"/>
        <v>0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s="48" customFormat="1" ht="30" customHeight="1">
      <c r="A7" s="33">
        <v>4</v>
      </c>
      <c r="B7" s="29" t="s">
        <v>51</v>
      </c>
      <c r="C7" s="29" t="s">
        <v>6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8"/>
        <v>1</v>
      </c>
      <c r="N7" s="34">
        <f t="shared" si="3"/>
        <v>0</v>
      </c>
      <c r="O7" s="34">
        <f t="shared" si="4"/>
        <v>0</v>
      </c>
      <c r="P7" s="35">
        <f t="shared" si="5"/>
        <v>0</v>
      </c>
      <c r="Q7" s="35">
        <f t="shared" si="6"/>
        <v>0</v>
      </c>
      <c r="R7" s="36">
        <f t="shared" si="7"/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s="48" customFormat="1" ht="30" customHeight="1">
      <c r="A8" s="33">
        <v>5</v>
      </c>
      <c r="B8" s="29" t="s">
        <v>161</v>
      </c>
      <c r="C8" s="29" t="s">
        <v>5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8"/>
        <v>1</v>
      </c>
      <c r="N8" s="34">
        <f t="shared" si="3"/>
        <v>0</v>
      </c>
      <c r="O8" s="34">
        <f t="shared" si="4"/>
        <v>0</v>
      </c>
      <c r="P8" s="35">
        <f t="shared" si="5"/>
        <v>0</v>
      </c>
      <c r="Q8" s="35">
        <f t="shared" si="6"/>
        <v>0</v>
      </c>
      <c r="R8" s="36">
        <f t="shared" si="7"/>
        <v>0</v>
      </c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s="48" customFormat="1" ht="30" customHeight="1">
      <c r="A9" s="33">
        <v>6</v>
      </c>
      <c r="B9" s="29" t="s">
        <v>160</v>
      </c>
      <c r="C9" s="29" t="s">
        <v>43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8"/>
        <v>1</v>
      </c>
      <c r="N9" s="34">
        <f t="shared" si="3"/>
        <v>0</v>
      </c>
      <c r="O9" s="34">
        <f t="shared" si="4"/>
        <v>0</v>
      </c>
      <c r="P9" s="35">
        <f t="shared" si="5"/>
        <v>0</v>
      </c>
      <c r="Q9" s="35">
        <f t="shared" si="6"/>
        <v>0</v>
      </c>
      <c r="R9" s="36">
        <f t="shared" si="7"/>
        <v>0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</row>
    <row r="10" spans="1:256" s="48" customFormat="1" ht="30" customHeight="1">
      <c r="A10" s="33">
        <v>7</v>
      </c>
      <c r="B10" s="29" t="s">
        <v>55</v>
      </c>
      <c r="C10" s="29" t="s">
        <v>43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8"/>
        <v>1</v>
      </c>
      <c r="N10" s="34">
        <f t="shared" si="3"/>
        <v>0</v>
      </c>
      <c r="O10" s="34">
        <f t="shared" si="4"/>
        <v>0</v>
      </c>
      <c r="P10" s="35">
        <f t="shared" si="5"/>
        <v>0</v>
      </c>
      <c r="Q10" s="35">
        <f t="shared" si="6"/>
        <v>0</v>
      </c>
      <c r="R10" s="36">
        <f t="shared" si="7"/>
        <v>0</v>
      </c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</row>
    <row r="11" spans="1:256" s="48" customFormat="1" ht="30" customHeight="1">
      <c r="A11" s="33">
        <v>8</v>
      </c>
      <c r="B11" s="29" t="s">
        <v>50</v>
      </c>
      <c r="C11" s="29" t="s">
        <v>36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8"/>
        <v>1</v>
      </c>
      <c r="N11" s="34">
        <f t="shared" si="3"/>
        <v>0</v>
      </c>
      <c r="O11" s="34">
        <f t="shared" si="4"/>
        <v>0</v>
      </c>
      <c r="P11" s="35">
        <f t="shared" si="5"/>
        <v>0</v>
      </c>
      <c r="Q11" s="35">
        <f t="shared" si="6"/>
        <v>0</v>
      </c>
      <c r="R11" s="37">
        <f t="shared" si="7"/>
        <v>0</v>
      </c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</row>
    <row r="12" spans="1:256" s="48" customFormat="1" ht="30" customHeight="1">
      <c r="A12" s="33">
        <v>9</v>
      </c>
      <c r="B12" s="29" t="s">
        <v>159</v>
      </c>
      <c r="C12" s="29" t="s">
        <v>6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8"/>
        <v>1</v>
      </c>
      <c r="N12" s="34">
        <f t="shared" si="3"/>
        <v>0</v>
      </c>
      <c r="O12" s="34">
        <f t="shared" si="4"/>
        <v>0</v>
      </c>
      <c r="P12" s="35">
        <f t="shared" si="5"/>
        <v>0</v>
      </c>
      <c r="Q12" s="35">
        <f t="shared" si="6"/>
        <v>0</v>
      </c>
      <c r="R12" s="36">
        <f t="shared" si="7"/>
        <v>0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</row>
    <row r="13" spans="1:256" s="48" customFormat="1" ht="30" customHeight="1">
      <c r="A13" s="33">
        <v>10</v>
      </c>
      <c r="B13" s="49" t="s">
        <v>158</v>
      </c>
      <c r="C13" s="49" t="s">
        <v>36</v>
      </c>
      <c r="D13" s="33"/>
      <c r="E13" s="33"/>
      <c r="F13" s="33"/>
      <c r="G13" s="33"/>
      <c r="H13" s="33"/>
      <c r="I13" s="33">
        <f t="shared" si="0"/>
        <v>0</v>
      </c>
      <c r="J13" s="33">
        <f t="shared" si="1"/>
        <v>0</v>
      </c>
      <c r="K13" s="33"/>
      <c r="L13" s="33">
        <f t="shared" si="2"/>
        <v>0</v>
      </c>
      <c r="M13" s="33">
        <f t="shared" si="8"/>
        <v>1</v>
      </c>
      <c r="N13" s="34">
        <f t="shared" si="3"/>
        <v>0</v>
      </c>
      <c r="O13" s="34">
        <f t="shared" si="4"/>
        <v>0</v>
      </c>
      <c r="P13" s="35">
        <f t="shared" si="5"/>
        <v>0</v>
      </c>
      <c r="Q13" s="35">
        <f t="shared" si="6"/>
        <v>0</v>
      </c>
      <c r="R13" s="36">
        <f t="shared" si="7"/>
        <v>0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</row>
    <row r="14" spans="1:256" s="48" customFormat="1" ht="30" customHeight="1">
      <c r="A14" s="33">
        <v>11</v>
      </c>
      <c r="B14" s="29" t="s">
        <v>54</v>
      </c>
      <c r="C14" s="29" t="s">
        <v>42</v>
      </c>
      <c r="D14" s="33"/>
      <c r="E14" s="33"/>
      <c r="F14" s="33"/>
      <c r="G14" s="33"/>
      <c r="H14" s="33"/>
      <c r="I14" s="33">
        <f t="shared" si="0"/>
        <v>0</v>
      </c>
      <c r="J14" s="33">
        <f t="shared" si="1"/>
        <v>0</v>
      </c>
      <c r="K14" s="33"/>
      <c r="L14" s="33">
        <f t="shared" si="2"/>
        <v>0</v>
      </c>
      <c r="M14" s="33">
        <f t="shared" si="8"/>
        <v>1</v>
      </c>
      <c r="N14" s="34">
        <f t="shared" si="3"/>
        <v>0</v>
      </c>
      <c r="O14" s="34">
        <f t="shared" si="4"/>
        <v>0</v>
      </c>
      <c r="P14" s="35">
        <f t="shared" si="5"/>
        <v>0</v>
      </c>
      <c r="Q14" s="35">
        <f t="shared" si="6"/>
        <v>0</v>
      </c>
      <c r="R14" s="36">
        <f t="shared" si="7"/>
        <v>0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</row>
    <row r="15" spans="1:256" s="48" customFormat="1" ht="30" customHeight="1">
      <c r="A15" s="33">
        <v>12</v>
      </c>
      <c r="B15" s="29" t="s">
        <v>53</v>
      </c>
      <c r="C15" s="29" t="s">
        <v>42</v>
      </c>
      <c r="D15" s="33"/>
      <c r="E15" s="33"/>
      <c r="F15" s="33"/>
      <c r="G15" s="33"/>
      <c r="H15" s="33"/>
      <c r="I15" s="33">
        <f t="shared" si="0"/>
        <v>0</v>
      </c>
      <c r="J15" s="33">
        <f t="shared" si="1"/>
        <v>0</v>
      </c>
      <c r="K15" s="33"/>
      <c r="L15" s="33">
        <f t="shared" si="2"/>
        <v>0</v>
      </c>
      <c r="M15" s="33">
        <f t="shared" si="8"/>
        <v>1</v>
      </c>
      <c r="N15" s="34">
        <f t="shared" si="3"/>
        <v>0</v>
      </c>
      <c r="O15" s="34">
        <f t="shared" si="4"/>
        <v>0</v>
      </c>
      <c r="P15" s="35">
        <f t="shared" si="5"/>
        <v>0</v>
      </c>
      <c r="Q15" s="35">
        <f t="shared" si="6"/>
        <v>0</v>
      </c>
      <c r="R15" s="36">
        <f t="shared" si="7"/>
        <v>0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</row>
    <row r="16" spans="1:256" s="48" customFormat="1" ht="30" customHeight="1">
      <c r="A16" s="33">
        <v>13</v>
      </c>
      <c r="B16" s="29" t="s">
        <v>12</v>
      </c>
      <c r="C16" s="29" t="s">
        <v>5</v>
      </c>
      <c r="D16" s="33"/>
      <c r="E16" s="33"/>
      <c r="F16" s="33"/>
      <c r="G16" s="33"/>
      <c r="H16" s="33"/>
      <c r="I16" s="33">
        <f t="shared" si="0"/>
        <v>0</v>
      </c>
      <c r="J16" s="33">
        <f t="shared" si="1"/>
        <v>0</v>
      </c>
      <c r="K16" s="33"/>
      <c r="L16" s="33">
        <f t="shared" si="2"/>
        <v>0</v>
      </c>
      <c r="M16" s="33">
        <f t="shared" si="8"/>
        <v>1</v>
      </c>
      <c r="N16" s="34">
        <f t="shared" si="3"/>
        <v>0</v>
      </c>
      <c r="O16" s="34">
        <f t="shared" si="4"/>
        <v>0</v>
      </c>
      <c r="P16" s="35">
        <f t="shared" si="5"/>
        <v>0</v>
      </c>
      <c r="Q16" s="35">
        <f t="shared" si="6"/>
        <v>0</v>
      </c>
      <c r="R16" s="36">
        <f t="shared" si="7"/>
        <v>0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</row>
    <row r="17" spans="1:256" s="48" customFormat="1" ht="30" customHeight="1">
      <c r="A17" s="33">
        <v>14</v>
      </c>
      <c r="B17" s="29" t="s">
        <v>157</v>
      </c>
      <c r="C17" s="29" t="s">
        <v>6</v>
      </c>
      <c r="D17" s="33"/>
      <c r="E17" s="33"/>
      <c r="F17" s="33"/>
      <c r="G17" s="33"/>
      <c r="H17" s="33"/>
      <c r="I17" s="33">
        <f t="shared" si="0"/>
        <v>0</v>
      </c>
      <c r="J17" s="33">
        <f t="shared" si="1"/>
        <v>0</v>
      </c>
      <c r="K17" s="33"/>
      <c r="L17" s="33">
        <f t="shared" si="2"/>
        <v>0</v>
      </c>
      <c r="M17" s="33">
        <f t="shared" si="8"/>
        <v>1</v>
      </c>
      <c r="N17" s="34">
        <f t="shared" si="3"/>
        <v>0</v>
      </c>
      <c r="O17" s="34">
        <f t="shared" si="4"/>
        <v>0</v>
      </c>
      <c r="P17" s="35">
        <f t="shared" si="5"/>
        <v>0</v>
      </c>
      <c r="Q17" s="35">
        <f t="shared" si="6"/>
        <v>0</v>
      </c>
      <c r="R17" s="36">
        <f t="shared" si="7"/>
        <v>0</v>
      </c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</row>
    <row r="18" spans="1:256" s="48" customFormat="1" ht="30" customHeight="1">
      <c r="A18" s="33">
        <v>15</v>
      </c>
      <c r="B18" s="29" t="s">
        <v>156</v>
      </c>
      <c r="C18" s="29" t="s">
        <v>155</v>
      </c>
      <c r="D18" s="33"/>
      <c r="E18" s="33"/>
      <c r="F18" s="33"/>
      <c r="G18" s="33"/>
      <c r="H18" s="33"/>
      <c r="I18" s="33">
        <f t="shared" si="0"/>
        <v>0</v>
      </c>
      <c r="J18" s="33">
        <f t="shared" si="1"/>
        <v>0</v>
      </c>
      <c r="K18" s="33"/>
      <c r="L18" s="33">
        <f t="shared" si="2"/>
        <v>0</v>
      </c>
      <c r="M18" s="33">
        <f t="shared" si="8"/>
        <v>1</v>
      </c>
      <c r="N18" s="34">
        <f t="shared" si="3"/>
        <v>0</v>
      </c>
      <c r="O18" s="34">
        <f t="shared" si="4"/>
        <v>0</v>
      </c>
      <c r="P18" s="35">
        <f t="shared" si="5"/>
        <v>0</v>
      </c>
      <c r="Q18" s="35">
        <f t="shared" si="6"/>
        <v>0</v>
      </c>
      <c r="R18" s="36">
        <f t="shared" si="7"/>
        <v>0</v>
      </c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</row>
    <row r="19" spans="1:256" s="48" customFormat="1" ht="30" customHeight="1">
      <c r="A19" s="33">
        <v>16</v>
      </c>
      <c r="B19" s="29" t="s">
        <v>56</v>
      </c>
      <c r="C19" s="29" t="s">
        <v>43</v>
      </c>
      <c r="D19" s="33"/>
      <c r="E19" s="33"/>
      <c r="F19" s="33"/>
      <c r="G19" s="33"/>
      <c r="H19" s="33"/>
      <c r="I19" s="33">
        <f t="shared" si="0"/>
        <v>0</v>
      </c>
      <c r="J19" s="33">
        <f t="shared" si="1"/>
        <v>0</v>
      </c>
      <c r="K19" s="33"/>
      <c r="L19" s="33">
        <f t="shared" si="2"/>
        <v>0</v>
      </c>
      <c r="M19" s="33">
        <f t="shared" si="8"/>
        <v>1</v>
      </c>
      <c r="N19" s="34">
        <f t="shared" si="3"/>
        <v>0</v>
      </c>
      <c r="O19" s="34">
        <f t="shared" si="4"/>
        <v>0</v>
      </c>
      <c r="P19" s="35">
        <f t="shared" si="5"/>
        <v>0</v>
      </c>
      <c r="Q19" s="35">
        <f t="shared" si="6"/>
        <v>0</v>
      </c>
      <c r="R19" s="37">
        <f t="shared" si="7"/>
        <v>0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</row>
    <row r="20" spans="1:256" s="27" customFormat="1" ht="30" customHeight="1">
      <c r="A20" s="73" t="s">
        <v>154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2"/>
      <c r="O20" s="72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</row>
    <row r="21" spans="1:256" s="27" customFormat="1" ht="30" customHeight="1">
      <c r="A21" s="18"/>
      <c r="B21" s="18"/>
      <c r="C21" s="71" t="s">
        <v>68</v>
      </c>
      <c r="D21" s="72"/>
      <c r="E21" s="72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</row>
    <row r="22" spans="1:256" s="48" customFormat="1" ht="33.75" customHeight="1">
      <c r="A22" s="76" t="s">
        <v>67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  <c r="IT22" s="35"/>
      <c r="IU22" s="35"/>
      <c r="IV22" s="35"/>
    </row>
  </sheetData>
  <mergeCells count="6">
    <mergeCell ref="C21:E21"/>
    <mergeCell ref="A20:O20"/>
    <mergeCell ref="N2:P2"/>
    <mergeCell ref="A22:R22"/>
    <mergeCell ref="Q2:R2"/>
    <mergeCell ref="A1:M2"/>
  </mergeCells>
  <phoneticPr fontId="1" type="noConversion"/>
  <conditionalFormatting sqref="R5:R7 R9:R11 R13:R19">
    <cfRule type="cellIs" dxfId="2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showGridLines="0" topLeftCell="A4" zoomScaleNormal="100" workbookViewId="0">
      <selection activeCell="A15" sqref="A15:O15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3" width="7" style="2" customWidth="1"/>
    <col min="1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ht="17.100000000000001" customHeight="1">
      <c r="A1" s="85" t="s">
        <v>243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7"/>
      <c r="N1" s="28"/>
      <c r="O1" s="17"/>
      <c r="P1" s="17"/>
      <c r="Q1" s="17"/>
      <c r="R1" s="17"/>
    </row>
    <row r="2" spans="1:256" ht="20.100000000000001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9"/>
      <c r="N2" s="84" t="s">
        <v>92</v>
      </c>
      <c r="O2" s="72"/>
      <c r="P2" s="72"/>
      <c r="Q2" s="71" t="s">
        <v>91</v>
      </c>
      <c r="R2" s="72"/>
    </row>
    <row r="3" spans="1:256" s="3" customFormat="1" ht="48" customHeight="1">
      <c r="A3" s="38" t="s">
        <v>90</v>
      </c>
      <c r="B3" s="38" t="s">
        <v>89</v>
      </c>
      <c r="C3" s="38" t="s">
        <v>88</v>
      </c>
      <c r="D3" s="38" t="s">
        <v>104</v>
      </c>
      <c r="E3" s="38" t="s">
        <v>103</v>
      </c>
      <c r="F3" s="38" t="s">
        <v>85</v>
      </c>
      <c r="G3" s="38" t="s">
        <v>84</v>
      </c>
      <c r="H3" s="38" t="s">
        <v>83</v>
      </c>
      <c r="I3" s="38" t="s">
        <v>82</v>
      </c>
      <c r="J3" s="60" t="s">
        <v>81</v>
      </c>
      <c r="K3" s="38" t="s">
        <v>80</v>
      </c>
      <c r="L3" s="38" t="s">
        <v>79</v>
      </c>
      <c r="M3" s="39" t="s">
        <v>0</v>
      </c>
      <c r="N3" s="4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0" customHeight="1">
      <c r="A4" s="41">
        <v>1</v>
      </c>
      <c r="B4" s="38" t="s">
        <v>45</v>
      </c>
      <c r="C4" s="38" t="s">
        <v>36</v>
      </c>
      <c r="D4" s="41"/>
      <c r="E4" s="41"/>
      <c r="F4" s="41"/>
      <c r="G4" s="41"/>
      <c r="H4" s="41"/>
      <c r="I4" s="41">
        <f t="shared" ref="I4:I14" si="0">SUM(D4:H4)</f>
        <v>0</v>
      </c>
      <c r="J4" s="41">
        <f t="shared" ref="J4:J14" si="1">SUM(P4/3)</f>
        <v>0</v>
      </c>
      <c r="K4" s="41"/>
      <c r="L4" s="41">
        <f t="shared" ref="L4:L14" si="2">SUM(J4:K4)</f>
        <v>0</v>
      </c>
      <c r="M4" s="42">
        <f t="shared" ref="M4:M13" si="3">RANK(L4,$L$4:$L$14)</f>
        <v>1</v>
      </c>
      <c r="N4" s="43">
        <f t="shared" ref="N4:N14" si="4">MAX(D4:H4)</f>
        <v>0</v>
      </c>
      <c r="O4" s="34">
        <f t="shared" ref="O4:O14" si="5">MIN(D4:H4)</f>
        <v>0</v>
      </c>
      <c r="P4" s="35">
        <f t="shared" ref="P4:P14" si="6">SUM(I4-N4-O4)</f>
        <v>0</v>
      </c>
      <c r="Q4" s="35">
        <f t="shared" ref="Q4:Q14" si="7">AVERAGE(N4:O4)</f>
        <v>0</v>
      </c>
      <c r="R4" s="36">
        <f t="shared" ref="R4:R14" si="8"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0" customHeight="1">
      <c r="A5" s="41">
        <v>2</v>
      </c>
      <c r="B5" s="38" t="s">
        <v>137</v>
      </c>
      <c r="C5" s="38" t="s">
        <v>42</v>
      </c>
      <c r="D5" s="41"/>
      <c r="E5" s="41"/>
      <c r="F5" s="41"/>
      <c r="G5" s="41"/>
      <c r="H5" s="41"/>
      <c r="I5" s="41">
        <f t="shared" si="0"/>
        <v>0</v>
      </c>
      <c r="J5" s="41">
        <f t="shared" si="1"/>
        <v>0</v>
      </c>
      <c r="K5" s="41"/>
      <c r="L5" s="41">
        <f t="shared" si="2"/>
        <v>0</v>
      </c>
      <c r="M5" s="42">
        <f t="shared" si="3"/>
        <v>1</v>
      </c>
      <c r="N5" s="43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7">
        <f t="shared" si="8"/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0" customHeight="1">
      <c r="A6" s="41">
        <v>3</v>
      </c>
      <c r="B6" s="38" t="s">
        <v>44</v>
      </c>
      <c r="C6" s="38" t="s">
        <v>43</v>
      </c>
      <c r="D6" s="41"/>
      <c r="E6" s="41"/>
      <c r="F6" s="41"/>
      <c r="G6" s="41"/>
      <c r="H6" s="41"/>
      <c r="I6" s="41">
        <f t="shared" si="0"/>
        <v>0</v>
      </c>
      <c r="J6" s="41">
        <f t="shared" si="1"/>
        <v>0</v>
      </c>
      <c r="K6" s="41"/>
      <c r="L6" s="41">
        <f t="shared" si="2"/>
        <v>0</v>
      </c>
      <c r="M6" s="42">
        <f t="shared" si="3"/>
        <v>1</v>
      </c>
      <c r="N6" s="43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3" customFormat="1" ht="30" customHeight="1">
      <c r="A7" s="41">
        <v>4</v>
      </c>
      <c r="B7" s="55" t="s">
        <v>136</v>
      </c>
      <c r="C7" s="55" t="s">
        <v>43</v>
      </c>
      <c r="D7" s="44"/>
      <c r="E7" s="41"/>
      <c r="F7" s="41"/>
      <c r="G7" s="41"/>
      <c r="H7" s="41"/>
      <c r="I7" s="41">
        <f t="shared" si="0"/>
        <v>0</v>
      </c>
      <c r="J7" s="41">
        <f t="shared" si="1"/>
        <v>0</v>
      </c>
      <c r="K7" s="41"/>
      <c r="L7" s="41">
        <f t="shared" si="2"/>
        <v>0</v>
      </c>
      <c r="M7" s="42">
        <f t="shared" si="3"/>
        <v>1</v>
      </c>
      <c r="N7" s="43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6">
        <f t="shared" si="8"/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3" customFormat="1" ht="30" customHeight="1">
      <c r="A8" s="42">
        <v>5</v>
      </c>
      <c r="B8" s="29" t="s">
        <v>135</v>
      </c>
      <c r="C8" s="29" t="s">
        <v>37</v>
      </c>
      <c r="D8" s="33"/>
      <c r="E8" s="57"/>
      <c r="F8" s="41"/>
      <c r="G8" s="41"/>
      <c r="H8" s="41"/>
      <c r="I8" s="41">
        <f t="shared" si="0"/>
        <v>0</v>
      </c>
      <c r="J8" s="41">
        <f t="shared" si="1"/>
        <v>0</v>
      </c>
      <c r="K8" s="41"/>
      <c r="L8" s="41">
        <f t="shared" si="2"/>
        <v>0</v>
      </c>
      <c r="M8" s="42">
        <f t="shared" si="3"/>
        <v>1</v>
      </c>
      <c r="N8" s="43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s="3" customFormat="1" ht="30" customHeight="1">
      <c r="A9" s="42">
        <v>6</v>
      </c>
      <c r="B9" s="29" t="s">
        <v>39</v>
      </c>
      <c r="C9" s="29" t="s">
        <v>6</v>
      </c>
      <c r="D9" s="33"/>
      <c r="E9" s="57"/>
      <c r="F9" s="41"/>
      <c r="G9" s="41"/>
      <c r="H9" s="41"/>
      <c r="I9" s="41">
        <f t="shared" si="0"/>
        <v>0</v>
      </c>
      <c r="J9" s="41">
        <f t="shared" si="1"/>
        <v>0</v>
      </c>
      <c r="K9" s="41"/>
      <c r="L9" s="41">
        <f t="shared" si="2"/>
        <v>0</v>
      </c>
      <c r="M9" s="42">
        <f t="shared" si="3"/>
        <v>1</v>
      </c>
      <c r="N9" s="43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6">
        <f t="shared" si="8"/>
        <v>0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s="3" customFormat="1" ht="30" customHeight="1">
      <c r="A10" s="41">
        <v>7</v>
      </c>
      <c r="B10" s="58" t="s">
        <v>48</v>
      </c>
      <c r="C10" s="58" t="s">
        <v>6</v>
      </c>
      <c r="D10" s="59"/>
      <c r="E10" s="41"/>
      <c r="F10" s="41"/>
      <c r="G10" s="41"/>
      <c r="H10" s="41"/>
      <c r="I10" s="41">
        <f t="shared" si="0"/>
        <v>0</v>
      </c>
      <c r="J10" s="41">
        <f t="shared" si="1"/>
        <v>0</v>
      </c>
      <c r="K10" s="41"/>
      <c r="L10" s="41">
        <f t="shared" si="2"/>
        <v>0</v>
      </c>
      <c r="M10" s="42">
        <f t="shared" si="3"/>
        <v>1</v>
      </c>
      <c r="N10" s="43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s="3" customFormat="1" ht="30" customHeight="1">
      <c r="A11" s="41">
        <v>8</v>
      </c>
      <c r="B11" s="38" t="s">
        <v>134</v>
      </c>
      <c r="C11" s="38" t="s">
        <v>42</v>
      </c>
      <c r="D11" s="41"/>
      <c r="E11" s="41"/>
      <c r="F11" s="41"/>
      <c r="G11" s="41"/>
      <c r="H11" s="41"/>
      <c r="I11" s="41">
        <f t="shared" si="0"/>
        <v>0</v>
      </c>
      <c r="J11" s="41">
        <f t="shared" si="1"/>
        <v>0</v>
      </c>
      <c r="K11" s="41"/>
      <c r="L11" s="41">
        <f t="shared" si="2"/>
        <v>0</v>
      </c>
      <c r="M11" s="42">
        <f t="shared" si="3"/>
        <v>1</v>
      </c>
      <c r="N11" s="43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s="3" customFormat="1" ht="30" customHeight="1">
      <c r="A12" s="41">
        <v>9</v>
      </c>
      <c r="B12" s="38" t="s">
        <v>133</v>
      </c>
      <c r="C12" s="38" t="s">
        <v>36</v>
      </c>
      <c r="D12" s="41"/>
      <c r="E12" s="41"/>
      <c r="F12" s="41"/>
      <c r="G12" s="41"/>
      <c r="H12" s="41"/>
      <c r="I12" s="41">
        <f t="shared" si="0"/>
        <v>0</v>
      </c>
      <c r="J12" s="41">
        <f t="shared" si="1"/>
        <v>0</v>
      </c>
      <c r="K12" s="41"/>
      <c r="L12" s="41">
        <f t="shared" si="2"/>
        <v>0</v>
      </c>
      <c r="M12" s="42">
        <f t="shared" si="3"/>
        <v>1</v>
      </c>
      <c r="N12" s="43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s="3" customFormat="1" ht="30" customHeight="1">
      <c r="A13" s="44">
        <v>10</v>
      </c>
      <c r="B13" s="45" t="s">
        <v>38</v>
      </c>
      <c r="C13" s="45" t="s">
        <v>37</v>
      </c>
      <c r="D13" s="44"/>
      <c r="E13" s="44"/>
      <c r="F13" s="44"/>
      <c r="G13" s="44"/>
      <c r="H13" s="44"/>
      <c r="I13" s="44">
        <f t="shared" si="0"/>
        <v>0</v>
      </c>
      <c r="J13" s="44">
        <f t="shared" si="1"/>
        <v>0</v>
      </c>
      <c r="K13" s="44"/>
      <c r="L13" s="44">
        <f t="shared" si="2"/>
        <v>0</v>
      </c>
      <c r="M13" s="46">
        <f t="shared" si="3"/>
        <v>1</v>
      </c>
      <c r="N13" s="43">
        <f t="shared" si="4"/>
        <v>0</v>
      </c>
      <c r="O13" s="34">
        <f t="shared" si="5"/>
        <v>0</v>
      </c>
      <c r="P13" s="35">
        <f t="shared" si="6"/>
        <v>0</v>
      </c>
      <c r="Q13" s="35">
        <f t="shared" si="7"/>
        <v>0</v>
      </c>
      <c r="R13" s="37">
        <f t="shared" si="8"/>
        <v>0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s="48" customFormat="1" ht="30" customHeight="1">
      <c r="A14" s="33">
        <v>11</v>
      </c>
      <c r="B14" s="29" t="s">
        <v>132</v>
      </c>
      <c r="C14" s="29" t="s">
        <v>40</v>
      </c>
      <c r="D14" s="33"/>
      <c r="E14" s="33"/>
      <c r="F14" s="33"/>
      <c r="G14" s="33"/>
      <c r="H14" s="33"/>
      <c r="I14" s="33">
        <f t="shared" si="0"/>
        <v>0</v>
      </c>
      <c r="J14" s="33">
        <f t="shared" si="1"/>
        <v>0</v>
      </c>
      <c r="K14" s="33"/>
      <c r="L14" s="33">
        <f t="shared" si="2"/>
        <v>0</v>
      </c>
      <c r="M14" s="47">
        <f>RANK(L14,$L$4:$L$14)</f>
        <v>1</v>
      </c>
      <c r="N14" s="43">
        <f t="shared" si="4"/>
        <v>0</v>
      </c>
      <c r="O14" s="34">
        <f t="shared" si="5"/>
        <v>0</v>
      </c>
      <c r="P14" s="35">
        <f t="shared" si="6"/>
        <v>0</v>
      </c>
      <c r="Q14" s="35">
        <f t="shared" si="7"/>
        <v>0</v>
      </c>
      <c r="R14" s="37">
        <f t="shared" si="8"/>
        <v>0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</row>
    <row r="15" spans="1:256" s="27" customFormat="1" ht="19.5" customHeight="1">
      <c r="A15" s="73" t="s">
        <v>131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2"/>
      <c r="O15" s="72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</row>
    <row r="16" spans="1:256" s="27" customFormat="1" ht="19.5" customHeight="1">
      <c r="A16" s="18"/>
      <c r="B16" s="18"/>
      <c r="C16" s="71" t="s">
        <v>68</v>
      </c>
      <c r="D16" s="72"/>
      <c r="E16" s="72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</row>
    <row r="17" spans="1:256" s="48" customFormat="1" ht="33.75" customHeight="1">
      <c r="A17" s="76" t="s">
        <v>67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</row>
  </sheetData>
  <mergeCells count="6">
    <mergeCell ref="A17:R17"/>
    <mergeCell ref="C16:E16"/>
    <mergeCell ref="A15:O15"/>
    <mergeCell ref="N2:P2"/>
    <mergeCell ref="Q2:R2"/>
    <mergeCell ref="A1:M2"/>
  </mergeCells>
  <phoneticPr fontId="1" type="noConversion"/>
  <conditionalFormatting sqref="R5:R7 R9:R11 R13:R14">
    <cfRule type="cellIs" dxfId="1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zoomScaleNormal="100" workbookViewId="0">
      <selection sqref="A1:M2"/>
    </sheetView>
  </sheetViews>
  <sheetFormatPr defaultColWidth="8.5" defaultRowHeight="16.350000000000001" customHeight="1"/>
  <cols>
    <col min="1" max="1" width="5.125" style="2" customWidth="1"/>
    <col min="2" max="2" width="8.5" style="2" customWidth="1"/>
    <col min="3" max="3" width="11" style="2" customWidth="1"/>
    <col min="4" max="17" width="6.625" style="2" customWidth="1"/>
    <col min="18" max="18" width="11.5" style="2" customWidth="1"/>
    <col min="19" max="256" width="8.5" style="2" customWidth="1"/>
    <col min="257" max="16384" width="8.5" style="1"/>
  </cols>
  <sheetData>
    <row r="1" spans="1:256" s="14" customFormat="1" ht="17.100000000000001" customHeight="1">
      <c r="A1" s="79" t="s">
        <v>244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17"/>
      <c r="O1" s="17"/>
      <c r="P1" s="17"/>
      <c r="Q1" s="17"/>
      <c r="R1" s="17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14" customFormat="1" ht="20.100000000000001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71" t="s">
        <v>92</v>
      </c>
      <c r="O2" s="72"/>
      <c r="P2" s="72"/>
      <c r="Q2" s="71" t="s">
        <v>91</v>
      </c>
      <c r="R2" s="72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</row>
    <row r="3" spans="1:256" s="32" customFormat="1" ht="48" customHeight="1">
      <c r="A3" s="29" t="s">
        <v>90</v>
      </c>
      <c r="B3" s="29" t="s">
        <v>89</v>
      </c>
      <c r="C3" s="29" t="s">
        <v>88</v>
      </c>
      <c r="D3" s="29" t="s">
        <v>104</v>
      </c>
      <c r="E3" s="29" t="s">
        <v>103</v>
      </c>
      <c r="F3" s="29" t="s">
        <v>85</v>
      </c>
      <c r="G3" s="29" t="s">
        <v>84</v>
      </c>
      <c r="H3" s="29" t="s">
        <v>83</v>
      </c>
      <c r="I3" s="29" t="s">
        <v>82</v>
      </c>
      <c r="J3" s="29" t="s">
        <v>81</v>
      </c>
      <c r="K3" s="29" t="s">
        <v>80</v>
      </c>
      <c r="L3" s="29" t="s">
        <v>79</v>
      </c>
      <c r="M3" s="29" t="s">
        <v>0</v>
      </c>
      <c r="N3" s="30" t="s">
        <v>78</v>
      </c>
      <c r="O3" s="30" t="s">
        <v>77</v>
      </c>
      <c r="P3" s="30" t="s">
        <v>76</v>
      </c>
      <c r="Q3" s="30" t="s">
        <v>75</v>
      </c>
      <c r="R3" s="30" t="s">
        <v>74</v>
      </c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  <c r="IA3" s="31"/>
      <c r="IB3" s="31"/>
      <c r="IC3" s="31"/>
      <c r="ID3" s="31"/>
      <c r="IE3" s="31"/>
      <c r="IF3" s="31"/>
      <c r="IG3" s="31"/>
      <c r="IH3" s="31"/>
      <c r="II3" s="31"/>
      <c r="IJ3" s="31"/>
      <c r="IK3" s="31"/>
      <c r="IL3" s="31"/>
      <c r="IM3" s="31"/>
      <c r="IN3" s="31"/>
      <c r="IO3" s="31"/>
      <c r="IP3" s="31"/>
      <c r="IQ3" s="31"/>
      <c r="IR3" s="31"/>
      <c r="IS3" s="31"/>
      <c r="IT3" s="31"/>
      <c r="IU3" s="31"/>
      <c r="IV3" s="31"/>
    </row>
    <row r="4" spans="1:256" s="32" customFormat="1" ht="30" customHeight="1">
      <c r="A4" s="33">
        <v>1</v>
      </c>
      <c r="B4" s="29" t="s">
        <v>217</v>
      </c>
      <c r="C4" s="29" t="s">
        <v>216</v>
      </c>
      <c r="D4" s="33"/>
      <c r="E4" s="33"/>
      <c r="F4" s="33"/>
      <c r="G4" s="33"/>
      <c r="H4" s="33"/>
      <c r="I4" s="33">
        <f t="shared" ref="I4:I12" si="0">SUM(D4:H4)</f>
        <v>0</v>
      </c>
      <c r="J4" s="33">
        <f t="shared" ref="J4:J12" si="1">SUM(P4/3)</f>
        <v>0</v>
      </c>
      <c r="K4" s="33"/>
      <c r="L4" s="33">
        <f t="shared" ref="L4:L12" si="2">SUM(J4:K4)</f>
        <v>0</v>
      </c>
      <c r="M4" s="33">
        <f t="shared" ref="M4:M12" si="3">RANK(L4,$L$4:$L$12)</f>
        <v>1</v>
      </c>
      <c r="N4" s="34">
        <f t="shared" ref="N4:N12" si="4">MAX(D4:H4)</f>
        <v>0</v>
      </c>
      <c r="O4" s="34">
        <f t="shared" ref="O4:O12" si="5">MIN(D4:H4)</f>
        <v>0</v>
      </c>
      <c r="P4" s="35">
        <f t="shared" ref="P4:P12" si="6">SUM(I4-N4-O4)</f>
        <v>0</v>
      </c>
      <c r="Q4" s="35">
        <f t="shared" ref="Q4:Q12" si="7">AVERAGE(N4:O4)</f>
        <v>0</v>
      </c>
      <c r="R4" s="36">
        <f t="shared" ref="R4:R12" si="8">L4-Q4</f>
        <v>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1"/>
      <c r="IU4" s="31"/>
      <c r="IV4" s="31"/>
    </row>
    <row r="5" spans="1:256" s="32" customFormat="1" ht="30" customHeight="1">
      <c r="A5" s="33">
        <v>2</v>
      </c>
      <c r="B5" s="29" t="s">
        <v>46</v>
      </c>
      <c r="C5" s="29" t="s">
        <v>36</v>
      </c>
      <c r="D5" s="33"/>
      <c r="E5" s="33"/>
      <c r="F5" s="33"/>
      <c r="G5" s="33"/>
      <c r="H5" s="33"/>
      <c r="I5" s="33">
        <f t="shared" si="0"/>
        <v>0</v>
      </c>
      <c r="J5" s="33">
        <f t="shared" si="1"/>
        <v>0</v>
      </c>
      <c r="K5" s="33"/>
      <c r="L5" s="33">
        <f t="shared" si="2"/>
        <v>0</v>
      </c>
      <c r="M5" s="33">
        <f t="shared" si="3"/>
        <v>1</v>
      </c>
      <c r="N5" s="34">
        <f t="shared" si="4"/>
        <v>0</v>
      </c>
      <c r="O5" s="34">
        <f t="shared" si="5"/>
        <v>0</v>
      </c>
      <c r="P5" s="35">
        <f t="shared" si="6"/>
        <v>0</v>
      </c>
      <c r="Q5" s="35">
        <f t="shared" si="7"/>
        <v>0</v>
      </c>
      <c r="R5" s="36">
        <f t="shared" si="8"/>
        <v>0</v>
      </c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  <c r="IP5" s="31"/>
      <c r="IQ5" s="31"/>
      <c r="IR5" s="31"/>
      <c r="IS5" s="31"/>
      <c r="IT5" s="31"/>
      <c r="IU5" s="31"/>
      <c r="IV5" s="31"/>
    </row>
    <row r="6" spans="1:256" s="32" customFormat="1" ht="30" customHeight="1">
      <c r="A6" s="33">
        <v>3</v>
      </c>
      <c r="B6" s="29" t="s">
        <v>215</v>
      </c>
      <c r="C6" s="29" t="s">
        <v>36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4">
        <f t="shared" si="4"/>
        <v>0</v>
      </c>
      <c r="O6" s="34">
        <f t="shared" si="5"/>
        <v>0</v>
      </c>
      <c r="P6" s="35">
        <f t="shared" si="6"/>
        <v>0</v>
      </c>
      <c r="Q6" s="35">
        <f t="shared" si="7"/>
        <v>0</v>
      </c>
      <c r="R6" s="36">
        <f t="shared" si="8"/>
        <v>0</v>
      </c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  <c r="HZ6" s="31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  <c r="IP6" s="31"/>
      <c r="IQ6" s="31"/>
      <c r="IR6" s="31"/>
      <c r="IS6" s="31"/>
      <c r="IT6" s="31"/>
      <c r="IU6" s="31"/>
      <c r="IV6" s="31"/>
    </row>
    <row r="7" spans="1:256" s="32" customFormat="1" ht="30" customHeight="1">
      <c r="A7" s="33">
        <v>4</v>
      </c>
      <c r="B7" s="29" t="s">
        <v>214</v>
      </c>
      <c r="C7" s="29" t="s">
        <v>163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4">
        <f t="shared" si="4"/>
        <v>0</v>
      </c>
      <c r="O7" s="34">
        <f t="shared" si="5"/>
        <v>0</v>
      </c>
      <c r="P7" s="35">
        <f t="shared" si="6"/>
        <v>0</v>
      </c>
      <c r="Q7" s="35">
        <f t="shared" si="7"/>
        <v>0</v>
      </c>
      <c r="R7" s="37">
        <f t="shared" si="8"/>
        <v>0</v>
      </c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</row>
    <row r="8" spans="1:256" s="32" customFormat="1" ht="30" customHeight="1">
      <c r="A8" s="33">
        <v>5</v>
      </c>
      <c r="B8" s="29" t="s">
        <v>213</v>
      </c>
      <c r="C8" s="29" t="s">
        <v>6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4">
        <f t="shared" si="4"/>
        <v>0</v>
      </c>
      <c r="O8" s="34">
        <f t="shared" si="5"/>
        <v>0</v>
      </c>
      <c r="P8" s="35">
        <f t="shared" si="6"/>
        <v>0</v>
      </c>
      <c r="Q8" s="35">
        <f t="shared" si="7"/>
        <v>0</v>
      </c>
      <c r="R8" s="36">
        <f t="shared" si="8"/>
        <v>0</v>
      </c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</row>
    <row r="9" spans="1:256" s="32" customFormat="1" ht="30" customHeight="1">
      <c r="A9" s="33">
        <v>6</v>
      </c>
      <c r="B9" s="29" t="s">
        <v>212</v>
      </c>
      <c r="C9" s="29" t="s">
        <v>42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4">
        <f t="shared" si="4"/>
        <v>0</v>
      </c>
      <c r="O9" s="34">
        <f t="shared" si="5"/>
        <v>0</v>
      </c>
      <c r="P9" s="35">
        <f t="shared" si="6"/>
        <v>0</v>
      </c>
      <c r="Q9" s="35">
        <f t="shared" si="7"/>
        <v>0</v>
      </c>
      <c r="R9" s="36">
        <f t="shared" si="8"/>
        <v>0</v>
      </c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  <c r="IQ9" s="31"/>
      <c r="IR9" s="31"/>
      <c r="IS9" s="31"/>
      <c r="IT9" s="31"/>
      <c r="IU9" s="31"/>
      <c r="IV9" s="31"/>
    </row>
    <row r="10" spans="1:256" s="32" customFormat="1" ht="30" customHeight="1">
      <c r="A10" s="33">
        <v>7</v>
      </c>
      <c r="B10" s="29" t="s">
        <v>211</v>
      </c>
      <c r="C10" s="29" t="s">
        <v>36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4">
        <f t="shared" si="4"/>
        <v>0</v>
      </c>
      <c r="O10" s="34">
        <f t="shared" si="5"/>
        <v>0</v>
      </c>
      <c r="P10" s="35">
        <f t="shared" si="6"/>
        <v>0</v>
      </c>
      <c r="Q10" s="35">
        <f t="shared" si="7"/>
        <v>0</v>
      </c>
      <c r="R10" s="36">
        <f t="shared" si="8"/>
        <v>0</v>
      </c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  <c r="GB10" s="31"/>
      <c r="GC10" s="31"/>
      <c r="GD10" s="31"/>
      <c r="GE10" s="31"/>
      <c r="GF10" s="31"/>
      <c r="GG10" s="31"/>
      <c r="GH10" s="31"/>
      <c r="GI10" s="31"/>
      <c r="GJ10" s="31"/>
      <c r="GK10" s="31"/>
      <c r="GL10" s="31"/>
      <c r="GM10" s="31"/>
      <c r="GN10" s="31"/>
      <c r="GO10" s="31"/>
      <c r="GP10" s="31"/>
      <c r="GQ10" s="31"/>
      <c r="GR10" s="31"/>
      <c r="GS10" s="31"/>
      <c r="GT10" s="31"/>
      <c r="GU10" s="31"/>
      <c r="GV10" s="31"/>
      <c r="GW10" s="31"/>
      <c r="GX10" s="31"/>
      <c r="GY10" s="31"/>
      <c r="GZ10" s="31"/>
      <c r="HA10" s="31"/>
      <c r="HB10" s="31"/>
      <c r="HC10" s="31"/>
      <c r="HD10" s="31"/>
      <c r="HE10" s="31"/>
      <c r="HF10" s="31"/>
      <c r="HG10" s="31"/>
      <c r="HH10" s="31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  <c r="IF10" s="31"/>
      <c r="IG10" s="31"/>
      <c r="IH10" s="31"/>
      <c r="II10" s="31"/>
      <c r="IJ10" s="31"/>
      <c r="IK10" s="31"/>
      <c r="IL10" s="31"/>
      <c r="IM10" s="31"/>
      <c r="IN10" s="31"/>
      <c r="IO10" s="31"/>
      <c r="IP10" s="31"/>
      <c r="IQ10" s="31"/>
      <c r="IR10" s="31"/>
      <c r="IS10" s="31"/>
      <c r="IT10" s="31"/>
      <c r="IU10" s="31"/>
      <c r="IV10" s="31"/>
    </row>
    <row r="11" spans="1:256" s="32" customFormat="1" ht="30" customHeight="1">
      <c r="A11" s="33">
        <v>8</v>
      </c>
      <c r="B11" s="29" t="s">
        <v>210</v>
      </c>
      <c r="C11" s="29" t="s">
        <v>163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3"/>
        <v>1</v>
      </c>
      <c r="N11" s="34">
        <f t="shared" si="4"/>
        <v>0</v>
      </c>
      <c r="O11" s="34">
        <f t="shared" si="5"/>
        <v>0</v>
      </c>
      <c r="P11" s="35">
        <f t="shared" si="6"/>
        <v>0</v>
      </c>
      <c r="Q11" s="35">
        <f t="shared" si="7"/>
        <v>0</v>
      </c>
      <c r="R11" s="36">
        <f t="shared" si="8"/>
        <v>0</v>
      </c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  <c r="DV11" s="31"/>
      <c r="DW11" s="31"/>
      <c r="DX11" s="31"/>
      <c r="DY11" s="31"/>
      <c r="DZ11" s="31"/>
      <c r="EA11" s="31"/>
      <c r="EB11" s="31"/>
      <c r="EC11" s="31"/>
      <c r="ED11" s="31"/>
      <c r="EE11" s="31"/>
      <c r="EF11" s="31"/>
      <c r="EG11" s="31"/>
      <c r="EH11" s="31"/>
      <c r="EI11" s="31"/>
      <c r="EJ11" s="31"/>
      <c r="EK11" s="31"/>
      <c r="EL11" s="31"/>
      <c r="EM11" s="31"/>
      <c r="EN11" s="31"/>
      <c r="EO11" s="31"/>
      <c r="EP11" s="31"/>
      <c r="EQ11" s="31"/>
      <c r="ER11" s="31"/>
      <c r="ES11" s="31"/>
      <c r="ET11" s="31"/>
      <c r="EU11" s="31"/>
      <c r="EV11" s="31"/>
      <c r="EW11" s="31"/>
      <c r="EX11" s="31"/>
      <c r="EY11" s="31"/>
      <c r="EZ11" s="31"/>
      <c r="FA11" s="31"/>
      <c r="FB11" s="31"/>
      <c r="FC11" s="31"/>
      <c r="FD11" s="31"/>
      <c r="FE11" s="31"/>
      <c r="FF11" s="31"/>
      <c r="FG11" s="31"/>
      <c r="FH11" s="31"/>
      <c r="FI11" s="31"/>
      <c r="FJ11" s="31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31"/>
      <c r="FY11" s="31"/>
      <c r="FZ11" s="31"/>
      <c r="GA11" s="31"/>
      <c r="GB11" s="31"/>
      <c r="GC11" s="31"/>
      <c r="GD11" s="31"/>
      <c r="GE11" s="31"/>
      <c r="GF11" s="31"/>
      <c r="GG11" s="31"/>
      <c r="GH11" s="31"/>
      <c r="GI11" s="31"/>
      <c r="GJ11" s="31"/>
      <c r="GK11" s="31"/>
      <c r="GL11" s="31"/>
      <c r="GM11" s="31"/>
      <c r="GN11" s="31"/>
      <c r="GO11" s="31"/>
      <c r="GP11" s="31"/>
      <c r="GQ11" s="31"/>
      <c r="GR11" s="31"/>
      <c r="GS11" s="31"/>
      <c r="GT11" s="31"/>
      <c r="GU11" s="31"/>
      <c r="GV11" s="31"/>
      <c r="GW11" s="31"/>
      <c r="GX11" s="31"/>
      <c r="GY11" s="31"/>
      <c r="GZ11" s="31"/>
      <c r="HA11" s="31"/>
      <c r="HB11" s="31"/>
      <c r="HC11" s="31"/>
      <c r="HD11" s="31"/>
      <c r="HE11" s="31"/>
      <c r="HF11" s="31"/>
      <c r="HG11" s="31"/>
      <c r="HH11" s="31"/>
      <c r="HI11" s="31"/>
      <c r="HJ11" s="31"/>
      <c r="HK11" s="31"/>
      <c r="HL11" s="31"/>
      <c r="HM11" s="31"/>
      <c r="HN11" s="31"/>
      <c r="HO11" s="31"/>
      <c r="HP11" s="31"/>
      <c r="HQ11" s="31"/>
      <c r="HR11" s="31"/>
      <c r="HS11" s="31"/>
      <c r="HT11" s="31"/>
      <c r="HU11" s="31"/>
      <c r="HV11" s="31"/>
      <c r="HW11" s="31"/>
      <c r="HX11" s="31"/>
      <c r="HY11" s="31"/>
      <c r="HZ11" s="31"/>
      <c r="IA11" s="31"/>
      <c r="IB11" s="31"/>
      <c r="IC11" s="31"/>
      <c r="ID11" s="31"/>
      <c r="IE11" s="31"/>
      <c r="IF11" s="31"/>
      <c r="IG11" s="31"/>
      <c r="IH11" s="31"/>
      <c r="II11" s="31"/>
      <c r="IJ11" s="31"/>
      <c r="IK11" s="31"/>
      <c r="IL11" s="31"/>
      <c r="IM11" s="31"/>
      <c r="IN11" s="31"/>
      <c r="IO11" s="31"/>
      <c r="IP11" s="31"/>
      <c r="IQ11" s="31"/>
      <c r="IR11" s="31"/>
      <c r="IS11" s="31"/>
      <c r="IT11" s="31"/>
      <c r="IU11" s="31"/>
      <c r="IV11" s="31"/>
    </row>
    <row r="12" spans="1:256" s="32" customFormat="1" ht="30" customHeight="1">
      <c r="A12" s="33">
        <v>9</v>
      </c>
      <c r="B12" s="29" t="s">
        <v>47</v>
      </c>
      <c r="C12" s="29" t="s">
        <v>6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3"/>
        <v>1</v>
      </c>
      <c r="N12" s="34">
        <f t="shared" si="4"/>
        <v>0</v>
      </c>
      <c r="O12" s="34">
        <f t="shared" si="5"/>
        <v>0</v>
      </c>
      <c r="P12" s="35">
        <f t="shared" si="6"/>
        <v>0</v>
      </c>
      <c r="Q12" s="35">
        <f t="shared" si="7"/>
        <v>0</v>
      </c>
      <c r="R12" s="36">
        <f t="shared" si="8"/>
        <v>0</v>
      </c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  <c r="DV12" s="31"/>
      <c r="DW12" s="31"/>
      <c r="DX12" s="31"/>
      <c r="DY12" s="31"/>
      <c r="DZ12" s="31"/>
      <c r="EA12" s="31"/>
      <c r="EB12" s="31"/>
      <c r="EC12" s="31"/>
      <c r="ED12" s="31"/>
      <c r="EE12" s="31"/>
      <c r="EF12" s="31"/>
      <c r="EG12" s="31"/>
      <c r="EH12" s="31"/>
      <c r="EI12" s="31"/>
      <c r="EJ12" s="31"/>
      <c r="EK12" s="31"/>
      <c r="EL12" s="31"/>
      <c r="EM12" s="31"/>
      <c r="EN12" s="31"/>
      <c r="EO12" s="31"/>
      <c r="EP12" s="31"/>
      <c r="EQ12" s="31"/>
      <c r="ER12" s="31"/>
      <c r="ES12" s="31"/>
      <c r="ET12" s="31"/>
      <c r="EU12" s="31"/>
      <c r="EV12" s="31"/>
      <c r="EW12" s="31"/>
      <c r="EX12" s="31"/>
      <c r="EY12" s="31"/>
      <c r="EZ12" s="31"/>
      <c r="FA12" s="31"/>
      <c r="FB12" s="31"/>
      <c r="FC12" s="31"/>
      <c r="FD12" s="31"/>
      <c r="FE12" s="31"/>
      <c r="FF12" s="31"/>
      <c r="FG12" s="31"/>
      <c r="FH12" s="31"/>
      <c r="FI12" s="31"/>
      <c r="FJ12" s="31"/>
      <c r="FK12" s="31"/>
      <c r="FL12" s="31"/>
      <c r="FM12" s="31"/>
      <c r="FN12" s="31"/>
      <c r="FO12" s="31"/>
      <c r="FP12" s="31"/>
      <c r="FQ12" s="31"/>
      <c r="FR12" s="31"/>
      <c r="FS12" s="31"/>
      <c r="FT12" s="31"/>
      <c r="FU12" s="31"/>
      <c r="FV12" s="31"/>
      <c r="FW12" s="31"/>
      <c r="FX12" s="31"/>
      <c r="FY12" s="31"/>
      <c r="FZ12" s="31"/>
      <c r="GA12" s="31"/>
      <c r="GB12" s="31"/>
      <c r="GC12" s="31"/>
      <c r="GD12" s="31"/>
      <c r="GE12" s="31"/>
      <c r="GF12" s="31"/>
      <c r="GG12" s="31"/>
      <c r="GH12" s="31"/>
      <c r="GI12" s="31"/>
      <c r="GJ12" s="31"/>
      <c r="GK12" s="31"/>
      <c r="GL12" s="31"/>
      <c r="GM12" s="31"/>
      <c r="GN12" s="31"/>
      <c r="GO12" s="31"/>
      <c r="GP12" s="31"/>
      <c r="GQ12" s="31"/>
      <c r="GR12" s="31"/>
      <c r="GS12" s="31"/>
      <c r="GT12" s="31"/>
      <c r="GU12" s="31"/>
      <c r="GV12" s="31"/>
      <c r="GW12" s="31"/>
      <c r="GX12" s="31"/>
      <c r="GY12" s="31"/>
      <c r="GZ12" s="31"/>
      <c r="HA12" s="31"/>
      <c r="HB12" s="31"/>
      <c r="HC12" s="31"/>
      <c r="HD12" s="31"/>
      <c r="HE12" s="31"/>
      <c r="HF12" s="31"/>
      <c r="HG12" s="31"/>
      <c r="HH12" s="31"/>
      <c r="HI12" s="31"/>
      <c r="HJ12" s="31"/>
      <c r="HK12" s="31"/>
      <c r="HL12" s="31"/>
      <c r="HM12" s="31"/>
      <c r="HN12" s="31"/>
      <c r="HO12" s="31"/>
      <c r="HP12" s="31"/>
      <c r="HQ12" s="31"/>
      <c r="HR12" s="31"/>
      <c r="HS12" s="31"/>
      <c r="HT12" s="31"/>
      <c r="HU12" s="31"/>
      <c r="HV12" s="31"/>
      <c r="HW12" s="31"/>
      <c r="HX12" s="31"/>
      <c r="HY12" s="31"/>
      <c r="HZ12" s="31"/>
      <c r="IA12" s="31"/>
      <c r="IB12" s="31"/>
      <c r="IC12" s="31"/>
      <c r="ID12" s="31"/>
      <c r="IE12" s="31"/>
      <c r="IF12" s="31"/>
      <c r="IG12" s="31"/>
      <c r="IH12" s="31"/>
      <c r="II12" s="31"/>
      <c r="IJ12" s="31"/>
      <c r="IK12" s="31"/>
      <c r="IL12" s="31"/>
      <c r="IM12" s="31"/>
      <c r="IN12" s="31"/>
      <c r="IO12" s="31"/>
      <c r="IP12" s="31"/>
      <c r="IQ12" s="31"/>
      <c r="IR12" s="31"/>
      <c r="IS12" s="31"/>
      <c r="IT12" s="31"/>
      <c r="IU12" s="31"/>
      <c r="IV12" s="31"/>
    </row>
    <row r="13" spans="1:256" s="14" customFormat="1" ht="30" customHeight="1">
      <c r="A13" s="73" t="s">
        <v>138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2"/>
      <c r="O13" s="72"/>
      <c r="P13" s="18"/>
      <c r="Q13" s="18"/>
      <c r="R13" s="18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</row>
    <row r="14" spans="1:256" s="14" customFormat="1" ht="30" customHeight="1">
      <c r="A14" s="18"/>
      <c r="B14" s="18"/>
      <c r="C14" s="71" t="s">
        <v>68</v>
      </c>
      <c r="D14" s="72"/>
      <c r="E14" s="72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</row>
    <row r="15" spans="1:256" s="32" customFormat="1" ht="31.5" customHeight="1">
      <c r="A15" s="76" t="s">
        <v>67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  <c r="DV15" s="31"/>
      <c r="DW15" s="31"/>
      <c r="DX15" s="31"/>
      <c r="DY15" s="31"/>
      <c r="DZ15" s="31"/>
      <c r="EA15" s="31"/>
      <c r="EB15" s="31"/>
      <c r="EC15" s="31"/>
      <c r="ED15" s="31"/>
      <c r="EE15" s="31"/>
      <c r="EF15" s="31"/>
      <c r="EG15" s="31"/>
      <c r="EH15" s="31"/>
      <c r="EI15" s="31"/>
      <c r="EJ15" s="31"/>
      <c r="EK15" s="31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</row>
  </sheetData>
  <mergeCells count="6">
    <mergeCell ref="A15:R15"/>
    <mergeCell ref="A13:O13"/>
    <mergeCell ref="N2:P2"/>
    <mergeCell ref="C14:E14"/>
    <mergeCell ref="Q2:R2"/>
    <mergeCell ref="A1:M2"/>
  </mergeCells>
  <phoneticPr fontId="1" type="noConversion"/>
  <conditionalFormatting sqref="R5:R12">
    <cfRule type="cellIs" dxfId="0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22社男少林連環拳</vt:lpstr>
      <vt:lpstr>23社男南拳</vt:lpstr>
      <vt:lpstr>24國中男子組 內家拳</vt:lpstr>
      <vt:lpstr>25國女內家拳</vt:lpstr>
      <vt:lpstr>26小高男廣東系列南拳 </vt:lpstr>
      <vt:lpstr>27社男長兵器</vt:lpstr>
      <vt:lpstr>28社女長兵器</vt:lpstr>
      <vt:lpstr>29國男北拳</vt:lpstr>
      <vt:lpstr>30國女北拳</vt:lpstr>
      <vt:lpstr>31社男奇門兵器</vt:lpstr>
      <vt:lpstr>32社女奇門兵器</vt:lpstr>
      <vt:lpstr>33小高男北拳</vt:lpstr>
      <vt:lpstr>34小高女北拳</vt:lpstr>
      <vt:lpstr>35小低男北拳 </vt:lpstr>
      <vt:lpstr>36國男南拳</vt:lpstr>
      <vt:lpstr>37國女南拳</vt:lpstr>
      <vt:lpstr>38小高女廣東系列南拳 </vt:lpstr>
      <vt:lpstr>39小高女福建系列南拳</vt:lpstr>
      <vt:lpstr>40小高男福建系列南拳 </vt:lpstr>
      <vt:lpstr>41小低男福建系列南拳 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MEI</cp:lastModifiedBy>
  <cp:lastPrinted>2019-10-31T11:55:03Z</cp:lastPrinted>
  <dcterms:created xsi:type="dcterms:W3CDTF">2017-10-16T13:29:03Z</dcterms:created>
  <dcterms:modified xsi:type="dcterms:W3CDTF">2019-11-03T05:08:46Z</dcterms:modified>
</cp:coreProperties>
</file>