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16608" windowHeight="9300" tabRatio="1000" firstSheet="14" activeTab="19"/>
  </bookViews>
  <sheets>
    <sheet name="21國男長拳" sheetId="29" r:id="rId1"/>
    <sheet name="22國女長拳" sheetId="22" r:id="rId2"/>
    <sheet name="23小高男武術長拳" sheetId="33" r:id="rId3"/>
    <sheet name="24小高女長拳" sheetId="23" r:id="rId4"/>
    <sheet name="25國女南拳" sheetId="53" r:id="rId5"/>
    <sheet name="26小高男武術南拳" sheetId="39" r:id="rId6"/>
    <sheet name="27國男太極拳" sheetId="32" r:id="rId7"/>
    <sheet name="28國女武術太極拳" sheetId="26" r:id="rId8"/>
    <sheet name="29國男武術刀術" sheetId="42" r:id="rId9"/>
    <sheet name="30國女武術刀" sheetId="34" r:id="rId10"/>
    <sheet name="31國女武術劍" sheetId="41" r:id="rId11"/>
    <sheet name="32國男太極劍" sheetId="30" r:id="rId12"/>
    <sheet name="33小高男武術刀" sheetId="37" r:id="rId13"/>
    <sheet name="34小高女武術刀" sheetId="27" r:id="rId14"/>
    <sheet name="35小低男武術刀" sheetId="24" r:id="rId15"/>
    <sheet name="36小高男武術劍" sheetId="38" r:id="rId16"/>
    <sheet name="37小高女劍術" sheetId="36" r:id="rId17"/>
    <sheet name="38小高男武術棍" sheetId="35" r:id="rId18"/>
    <sheet name="39小高女棍術" sheetId="48" r:id="rId19"/>
    <sheet name="40小低女福建系列南拳" sheetId="59" r:id="rId20"/>
  </sheets>
  <definedNames>
    <definedName name="_xlnm.Print_Area" localSheetId="2">'23小高男武術長拳'!$A$1:$R$11</definedName>
    <definedName name="_xlnm.Print_Area" localSheetId="14">'35小低男武術刀'!$A$1:$R$7</definedName>
    <definedName name="_xlnm.Print_Area" localSheetId="17">'38小高男武術棍'!$A$1:$R$22</definedName>
    <definedName name="_xlnm.Print_Area" localSheetId="18">'39小高女棍術'!$A$1:$R$9</definedName>
  </definedNames>
  <calcPr calcId="145621"/>
</workbook>
</file>

<file path=xl/calcChain.xml><?xml version="1.0" encoding="utf-8"?>
<calcChain xmlns="http://schemas.openxmlformats.org/spreadsheetml/2006/main">
  <c r="I4" i="59" l="1"/>
  <c r="N4" i="59"/>
  <c r="O4" i="59"/>
  <c r="I5" i="59"/>
  <c r="P5" i="59" s="1"/>
  <c r="J5" i="59" s="1"/>
  <c r="L5" i="59" s="1"/>
  <c r="N5" i="59"/>
  <c r="O5" i="59"/>
  <c r="I6" i="59"/>
  <c r="P6" i="59" s="1"/>
  <c r="J6" i="59" s="1"/>
  <c r="L6" i="59" s="1"/>
  <c r="N6" i="59"/>
  <c r="Q6" i="59" s="1"/>
  <c r="O6" i="59"/>
  <c r="I7" i="59"/>
  <c r="P7" i="59" s="1"/>
  <c r="J7" i="59" s="1"/>
  <c r="L7" i="59" s="1"/>
  <c r="N7" i="59"/>
  <c r="O7" i="59"/>
  <c r="Q7" i="59" l="1"/>
  <c r="R7" i="59" s="1"/>
  <c r="Q5" i="59"/>
  <c r="Q4" i="59"/>
  <c r="P4" i="59"/>
  <c r="J4" i="59" s="1"/>
  <c r="L4" i="59" s="1"/>
  <c r="M5" i="59" s="1"/>
  <c r="R6" i="59"/>
  <c r="R5" i="59"/>
  <c r="M4" i="59" l="1"/>
  <c r="R4" i="59"/>
  <c r="M7" i="59"/>
  <c r="M6" i="59"/>
  <c r="O7" i="36" l="1"/>
  <c r="N7" i="36"/>
  <c r="I7" i="36"/>
  <c r="O10" i="36"/>
  <c r="N10" i="36"/>
  <c r="I10" i="36"/>
  <c r="O8" i="35"/>
  <c r="N8" i="35"/>
  <c r="I8" i="35"/>
  <c r="O12" i="35"/>
  <c r="N12" i="35"/>
  <c r="Q12" i="35" s="1"/>
  <c r="I12" i="35"/>
  <c r="O11" i="35"/>
  <c r="N11" i="35"/>
  <c r="I11" i="35"/>
  <c r="O9" i="35"/>
  <c r="N9" i="35"/>
  <c r="I9" i="35"/>
  <c r="O13" i="35"/>
  <c r="N13" i="35"/>
  <c r="Q13" i="35" s="1"/>
  <c r="I13" i="35"/>
  <c r="O4" i="35"/>
  <c r="N4" i="35"/>
  <c r="I4" i="35"/>
  <c r="O7" i="35"/>
  <c r="N7" i="35"/>
  <c r="I7" i="35"/>
  <c r="O10" i="35"/>
  <c r="N10" i="35"/>
  <c r="I10" i="35"/>
  <c r="O17" i="35"/>
  <c r="N17" i="35"/>
  <c r="I17" i="35"/>
  <c r="O15" i="35"/>
  <c r="N15" i="35"/>
  <c r="Q15" i="35" s="1"/>
  <c r="I15" i="35"/>
  <c r="O6" i="35"/>
  <c r="N6" i="35"/>
  <c r="I6" i="35"/>
  <c r="O16" i="35"/>
  <c r="N16" i="35"/>
  <c r="I16" i="35"/>
  <c r="O6" i="38"/>
  <c r="N6" i="38"/>
  <c r="Q6" i="38" s="1"/>
  <c r="I6" i="38"/>
  <c r="O4" i="38"/>
  <c r="N4" i="38"/>
  <c r="I4" i="38"/>
  <c r="O8" i="38"/>
  <c r="N8" i="38"/>
  <c r="I8" i="38"/>
  <c r="O7" i="33"/>
  <c r="N7" i="33"/>
  <c r="I7" i="33"/>
  <c r="O5" i="27"/>
  <c r="N5" i="27"/>
  <c r="Q5" i="27" s="1"/>
  <c r="I5" i="27"/>
  <c r="P6" i="38" l="1"/>
  <c r="J6" i="38" s="1"/>
  <c r="L6" i="38" s="1"/>
  <c r="Q7" i="33"/>
  <c r="P5" i="27"/>
  <c r="J5" i="27" s="1"/>
  <c r="L5" i="27" s="1"/>
  <c r="Q7" i="36"/>
  <c r="Q10" i="36"/>
  <c r="P7" i="36"/>
  <c r="J7" i="36" s="1"/>
  <c r="L7" i="36" s="1"/>
  <c r="P10" i="36"/>
  <c r="J10" i="36" s="1"/>
  <c r="L10" i="36" s="1"/>
  <c r="P9" i="35"/>
  <c r="J9" i="35" s="1"/>
  <c r="L9" i="35" s="1"/>
  <c r="R9" i="35" s="1"/>
  <c r="Q9" i="35"/>
  <c r="Q8" i="35"/>
  <c r="Q17" i="35"/>
  <c r="P10" i="35"/>
  <c r="J10" i="35" s="1"/>
  <c r="L10" i="35" s="1"/>
  <c r="R10" i="35" s="1"/>
  <c r="Q7" i="35"/>
  <c r="Q11" i="35"/>
  <c r="P8" i="35"/>
  <c r="J8" i="35" s="1"/>
  <c r="L8" i="35" s="1"/>
  <c r="R8" i="35" s="1"/>
  <c r="P15" i="35"/>
  <c r="J15" i="35" s="1"/>
  <c r="L15" i="35" s="1"/>
  <c r="R15" i="35" s="1"/>
  <c r="Q10" i="35"/>
  <c r="P13" i="35"/>
  <c r="J13" i="35" s="1"/>
  <c r="L13" i="35" s="1"/>
  <c r="P12" i="35"/>
  <c r="J12" i="35" s="1"/>
  <c r="L12" i="35" s="1"/>
  <c r="R12" i="35"/>
  <c r="P6" i="35"/>
  <c r="J6" i="35" s="1"/>
  <c r="L6" i="35" s="1"/>
  <c r="Q6" i="35"/>
  <c r="R13" i="35"/>
  <c r="P11" i="35"/>
  <c r="J11" i="35" s="1"/>
  <c r="L11" i="35" s="1"/>
  <c r="P4" i="35"/>
  <c r="J4" i="35" s="1"/>
  <c r="L4" i="35" s="1"/>
  <c r="P7" i="35"/>
  <c r="J7" i="35" s="1"/>
  <c r="L7" i="35" s="1"/>
  <c r="Q4" i="35"/>
  <c r="P16" i="35"/>
  <c r="J16" i="35" s="1"/>
  <c r="L16" i="35" s="1"/>
  <c r="Q16" i="35"/>
  <c r="P17" i="35"/>
  <c r="J17" i="35" s="1"/>
  <c r="L17" i="35" s="1"/>
  <c r="P4" i="38"/>
  <c r="J4" i="38" s="1"/>
  <c r="L4" i="38" s="1"/>
  <c r="Q4" i="38"/>
  <c r="R6" i="38"/>
  <c r="Q8" i="38"/>
  <c r="P8" i="38"/>
  <c r="J8" i="38" s="1"/>
  <c r="L8" i="38" s="1"/>
  <c r="P7" i="33"/>
  <c r="J7" i="33" s="1"/>
  <c r="L7" i="33" s="1"/>
  <c r="O4" i="53"/>
  <c r="N4" i="53"/>
  <c r="I4" i="53"/>
  <c r="O6" i="53"/>
  <c r="N6" i="53"/>
  <c r="Q6" i="53" s="1"/>
  <c r="I6" i="53"/>
  <c r="O5" i="53"/>
  <c r="N5" i="53"/>
  <c r="Q5" i="53" s="1"/>
  <c r="I5" i="53"/>
  <c r="O11" i="22"/>
  <c r="N11" i="22"/>
  <c r="I11" i="22"/>
  <c r="O10" i="22"/>
  <c r="N10" i="22"/>
  <c r="I10" i="22"/>
  <c r="R5" i="27" l="1"/>
  <c r="R4" i="38"/>
  <c r="Q4" i="53"/>
  <c r="P5" i="53"/>
  <c r="J5" i="53" s="1"/>
  <c r="L5" i="53" s="1"/>
  <c r="P6" i="53"/>
  <c r="J6" i="53" s="1"/>
  <c r="L6" i="53" s="1"/>
  <c r="P11" i="22"/>
  <c r="J11" i="22" s="1"/>
  <c r="L11" i="22" s="1"/>
  <c r="Q11" i="22"/>
  <c r="Q10" i="22"/>
  <c r="P10" i="22"/>
  <c r="J10" i="22" s="1"/>
  <c r="L10" i="22" s="1"/>
  <c r="R7" i="36"/>
  <c r="R10" i="36"/>
  <c r="R7" i="35"/>
  <c r="R6" i="35"/>
  <c r="R4" i="35"/>
  <c r="R16" i="35"/>
  <c r="R11" i="35"/>
  <c r="R17" i="35"/>
  <c r="R8" i="38"/>
  <c r="R7" i="33"/>
  <c r="R6" i="53"/>
  <c r="R5" i="53"/>
  <c r="P4" i="53"/>
  <c r="J4" i="53" s="1"/>
  <c r="L4" i="53" s="1"/>
  <c r="M4" i="53" s="1"/>
  <c r="M6" i="53" l="1"/>
  <c r="M5" i="53"/>
  <c r="R11" i="22"/>
  <c r="R10" i="22"/>
  <c r="R4" i="53"/>
  <c r="I6" i="41" l="1"/>
  <c r="O6" i="41"/>
  <c r="N6" i="41"/>
  <c r="Q6" i="41" l="1"/>
  <c r="P6" i="41"/>
  <c r="J6" i="41" s="1"/>
  <c r="L6" i="41" s="1"/>
  <c r="R6" i="41" l="1"/>
  <c r="O11" i="29" l="1"/>
  <c r="N11" i="29"/>
  <c r="Q11" i="29" s="1"/>
  <c r="I11" i="29"/>
  <c r="P11" i="29" s="1"/>
  <c r="J11" i="29" s="1"/>
  <c r="L11" i="29" s="1"/>
  <c r="O10" i="29"/>
  <c r="Q10" i="29" s="1"/>
  <c r="N10" i="29"/>
  <c r="I10" i="29"/>
  <c r="Q9" i="29"/>
  <c r="P9" i="29"/>
  <c r="J9" i="29" s="1"/>
  <c r="L9" i="29" s="1"/>
  <c r="O9" i="29"/>
  <c r="N9" i="29"/>
  <c r="I9" i="29"/>
  <c r="Q8" i="29"/>
  <c r="O8" i="29"/>
  <c r="N8" i="29"/>
  <c r="I8" i="29"/>
  <c r="P8" i="29" s="1"/>
  <c r="J8" i="29" s="1"/>
  <c r="L8" i="29" s="1"/>
  <c r="O7" i="29"/>
  <c r="N7" i="29"/>
  <c r="I7" i="29"/>
  <c r="P7" i="29" l="1"/>
  <c r="J7" i="29" s="1"/>
  <c r="L7" i="29" s="1"/>
  <c r="Q7" i="29"/>
  <c r="R9" i="29"/>
  <c r="R8" i="29"/>
  <c r="R11" i="29"/>
  <c r="P10" i="29"/>
  <c r="J10" i="29" s="1"/>
  <c r="L10" i="29" s="1"/>
  <c r="O6" i="48"/>
  <c r="N6" i="48"/>
  <c r="Q6" i="48" s="1"/>
  <c r="I6" i="48"/>
  <c r="O5" i="48"/>
  <c r="N5" i="48"/>
  <c r="I5" i="48"/>
  <c r="P5" i="48" s="1"/>
  <c r="J5" i="48" s="1"/>
  <c r="L5" i="48" s="1"/>
  <c r="O4" i="48"/>
  <c r="N4" i="48"/>
  <c r="Q4" i="48" s="1"/>
  <c r="I4" i="48"/>
  <c r="P4" i="48" l="1"/>
  <c r="J4" i="48" s="1"/>
  <c r="L4" i="48" s="1"/>
  <c r="Q5" i="48"/>
  <c r="P6" i="48"/>
  <c r="J6" i="48" s="1"/>
  <c r="L6" i="48" s="1"/>
  <c r="R7" i="29"/>
  <c r="M4" i="48"/>
  <c r="M5" i="48"/>
  <c r="R10" i="29"/>
  <c r="R6" i="48"/>
  <c r="R5" i="48"/>
  <c r="R4" i="48"/>
  <c r="I5" i="41"/>
  <c r="N5" i="41"/>
  <c r="O5" i="41"/>
  <c r="I4" i="37"/>
  <c r="N4" i="37"/>
  <c r="O4" i="37"/>
  <c r="I5" i="37"/>
  <c r="N5" i="37"/>
  <c r="O5" i="37"/>
  <c r="I9" i="37"/>
  <c r="N9" i="37"/>
  <c r="O9" i="37"/>
  <c r="I10" i="37"/>
  <c r="N10" i="37"/>
  <c r="O10" i="37"/>
  <c r="I11" i="37"/>
  <c r="N11" i="37"/>
  <c r="O11" i="37"/>
  <c r="I5" i="36"/>
  <c r="N5" i="36"/>
  <c r="O5" i="36"/>
  <c r="I8" i="36"/>
  <c r="N8" i="36"/>
  <c r="O8" i="36"/>
  <c r="I4" i="36"/>
  <c r="N4" i="36"/>
  <c r="O4" i="36"/>
  <c r="Q4" i="36" s="1"/>
  <c r="I11" i="36"/>
  <c r="N11" i="36"/>
  <c r="O11" i="36"/>
  <c r="Q11" i="36" s="1"/>
  <c r="I13" i="36"/>
  <c r="N13" i="36"/>
  <c r="O13" i="36"/>
  <c r="I7" i="26"/>
  <c r="N7" i="26"/>
  <c r="O7" i="26"/>
  <c r="I4" i="26"/>
  <c r="N4" i="26"/>
  <c r="O4" i="26"/>
  <c r="I8" i="23"/>
  <c r="N8" i="23"/>
  <c r="O8" i="23"/>
  <c r="I9" i="23"/>
  <c r="N9" i="23"/>
  <c r="O9" i="23"/>
  <c r="I10" i="23"/>
  <c r="N10" i="23"/>
  <c r="O10" i="23"/>
  <c r="I8" i="22"/>
  <c r="N8" i="22"/>
  <c r="O8" i="22"/>
  <c r="I9" i="22"/>
  <c r="N9" i="22"/>
  <c r="O9" i="22"/>
  <c r="P9" i="22" l="1"/>
  <c r="J9" i="22" s="1"/>
  <c r="L9" i="22" s="1"/>
  <c r="Q8" i="23"/>
  <c r="M6" i="48"/>
  <c r="Q4" i="37"/>
  <c r="P9" i="23"/>
  <c r="J9" i="23" s="1"/>
  <c r="L9" i="23" s="1"/>
  <c r="P10" i="23"/>
  <c r="J10" i="23" s="1"/>
  <c r="L10" i="23" s="1"/>
  <c r="P4" i="36"/>
  <c r="J4" i="36" s="1"/>
  <c r="L4" i="36" s="1"/>
  <c r="Q5" i="36"/>
  <c r="Q5" i="37"/>
  <c r="P11" i="37"/>
  <c r="J11" i="37" s="1"/>
  <c r="L11" i="37" s="1"/>
  <c r="R11" i="37" s="1"/>
  <c r="P4" i="37"/>
  <c r="J4" i="37" s="1"/>
  <c r="L4" i="37" s="1"/>
  <c r="P7" i="26"/>
  <c r="J7" i="26" s="1"/>
  <c r="L7" i="26" s="1"/>
  <c r="Q5" i="41"/>
  <c r="Q4" i="26"/>
  <c r="P4" i="26"/>
  <c r="J4" i="26" s="1"/>
  <c r="L4" i="26" s="1"/>
  <c r="Q9" i="37"/>
  <c r="P5" i="41"/>
  <c r="J5" i="41" s="1"/>
  <c r="L5" i="41" s="1"/>
  <c r="Q9" i="22"/>
  <c r="Q9" i="23"/>
  <c r="Q7" i="26"/>
  <c r="P11" i="36"/>
  <c r="J11" i="36" s="1"/>
  <c r="L11" i="36" s="1"/>
  <c r="P10" i="37"/>
  <c r="J10" i="37" s="1"/>
  <c r="L10" i="37" s="1"/>
  <c r="P9" i="37"/>
  <c r="J9" i="37" s="1"/>
  <c r="L9" i="37" s="1"/>
  <c r="P8" i="23"/>
  <c r="J8" i="23" s="1"/>
  <c r="L8" i="23" s="1"/>
  <c r="Q10" i="23"/>
  <c r="Q11" i="37"/>
  <c r="Q10" i="37"/>
  <c r="P5" i="37"/>
  <c r="J5" i="37" s="1"/>
  <c r="L5" i="37" s="1"/>
  <c r="P13" i="36"/>
  <c r="J13" i="36" s="1"/>
  <c r="L13" i="36" s="1"/>
  <c r="P8" i="36"/>
  <c r="J8" i="36" s="1"/>
  <c r="L8" i="36" s="1"/>
  <c r="Q13" i="36"/>
  <c r="R13" i="36" s="1"/>
  <c r="Q8" i="36"/>
  <c r="P5" i="36"/>
  <c r="J5" i="36" s="1"/>
  <c r="L5" i="36" s="1"/>
  <c r="R9" i="23"/>
  <c r="Q8" i="22"/>
  <c r="P8" i="22"/>
  <c r="J8" i="22" s="1"/>
  <c r="L8" i="22" s="1"/>
  <c r="R9" i="22"/>
  <c r="O4" i="42"/>
  <c r="N4" i="42"/>
  <c r="I4" i="42"/>
  <c r="O5" i="42"/>
  <c r="N5" i="42"/>
  <c r="I5" i="42"/>
  <c r="O6" i="42"/>
  <c r="N6" i="42"/>
  <c r="I6" i="42"/>
  <c r="O7" i="41"/>
  <c r="N7" i="41"/>
  <c r="I7" i="41"/>
  <c r="O4" i="41"/>
  <c r="N4" i="41"/>
  <c r="Q4" i="41" s="1"/>
  <c r="I4" i="41"/>
  <c r="O8" i="41"/>
  <c r="N8" i="41"/>
  <c r="I8" i="41"/>
  <c r="O5" i="39"/>
  <c r="N5" i="39"/>
  <c r="I5" i="39"/>
  <c r="O4" i="39"/>
  <c r="N4" i="39"/>
  <c r="P4" i="39" s="1"/>
  <c r="J4" i="39" s="1"/>
  <c r="L4" i="39" s="1"/>
  <c r="I4" i="39"/>
  <c r="O6" i="39"/>
  <c r="N6" i="39"/>
  <c r="Q6" i="39" s="1"/>
  <c r="I6" i="39"/>
  <c r="O7" i="39"/>
  <c r="N7" i="39"/>
  <c r="I7" i="39"/>
  <c r="O5" i="38"/>
  <c r="N5" i="38"/>
  <c r="I5" i="38"/>
  <c r="O7" i="38"/>
  <c r="N7" i="38"/>
  <c r="I7" i="38"/>
  <c r="O8" i="37"/>
  <c r="N8" i="37"/>
  <c r="I8" i="37"/>
  <c r="O7" i="37"/>
  <c r="N7" i="37"/>
  <c r="I7" i="37"/>
  <c r="O12" i="37"/>
  <c r="N12" i="37"/>
  <c r="Q12" i="37" s="1"/>
  <c r="I12" i="37"/>
  <c r="O6" i="37"/>
  <c r="N6" i="37"/>
  <c r="I6" i="37"/>
  <c r="O6" i="36"/>
  <c r="N6" i="36"/>
  <c r="I6" i="36"/>
  <c r="O12" i="36"/>
  <c r="N12" i="36"/>
  <c r="I12" i="36"/>
  <c r="O9" i="36"/>
  <c r="N9" i="36"/>
  <c r="I9" i="36"/>
  <c r="O14" i="36"/>
  <c r="N14" i="36"/>
  <c r="I14" i="36"/>
  <c r="O5" i="35"/>
  <c r="N5" i="35"/>
  <c r="I5" i="35"/>
  <c r="O18" i="35"/>
  <c r="N18" i="35"/>
  <c r="I18" i="35"/>
  <c r="O19" i="35"/>
  <c r="N19" i="35"/>
  <c r="I19" i="35"/>
  <c r="O14" i="35"/>
  <c r="N14" i="35"/>
  <c r="I14" i="35"/>
  <c r="O5" i="34"/>
  <c r="N5" i="34"/>
  <c r="I5" i="34"/>
  <c r="O6" i="34"/>
  <c r="N6" i="34"/>
  <c r="I6" i="34"/>
  <c r="O4" i="34"/>
  <c r="N4" i="34"/>
  <c r="I4" i="34"/>
  <c r="O8" i="33"/>
  <c r="N8" i="33"/>
  <c r="I8" i="33"/>
  <c r="O4" i="33"/>
  <c r="N4" i="33"/>
  <c r="I4" i="33"/>
  <c r="O5" i="33"/>
  <c r="N5" i="33"/>
  <c r="I5" i="33"/>
  <c r="O6" i="33"/>
  <c r="N6" i="33"/>
  <c r="I6" i="33"/>
  <c r="O5" i="32"/>
  <c r="Q5" i="32" s="1"/>
  <c r="N5" i="32"/>
  <c r="I5" i="32"/>
  <c r="O6" i="32"/>
  <c r="N6" i="32"/>
  <c r="Q6" i="32" s="1"/>
  <c r="I6" i="32"/>
  <c r="O4" i="32"/>
  <c r="N4" i="32"/>
  <c r="I4" i="32"/>
  <c r="O4" i="30"/>
  <c r="N4" i="30"/>
  <c r="Q4" i="30" s="1"/>
  <c r="I4" i="30"/>
  <c r="O5" i="30"/>
  <c r="N5" i="30"/>
  <c r="I5" i="30"/>
  <c r="O6" i="30"/>
  <c r="N6" i="30"/>
  <c r="I6" i="30"/>
  <c r="O6" i="29"/>
  <c r="N6" i="29"/>
  <c r="Q6" i="29" s="1"/>
  <c r="I6" i="29"/>
  <c r="O5" i="29"/>
  <c r="N5" i="29"/>
  <c r="I5" i="29"/>
  <c r="O4" i="29"/>
  <c r="N4" i="29"/>
  <c r="I4" i="29"/>
  <c r="O7" i="27"/>
  <c r="N7" i="27"/>
  <c r="I7" i="27"/>
  <c r="O4" i="27"/>
  <c r="N4" i="27"/>
  <c r="I4" i="27"/>
  <c r="O6" i="27"/>
  <c r="N6" i="27"/>
  <c r="I6" i="27"/>
  <c r="O8" i="27"/>
  <c r="N8" i="27"/>
  <c r="Q8" i="27" s="1"/>
  <c r="I8" i="27"/>
  <c r="O5" i="26"/>
  <c r="N5" i="26"/>
  <c r="I5" i="26"/>
  <c r="O6" i="26"/>
  <c r="N6" i="26"/>
  <c r="I6" i="26"/>
  <c r="R5" i="36" l="1"/>
  <c r="P6" i="29"/>
  <c r="J6" i="29" s="1"/>
  <c r="L6" i="29" s="1"/>
  <c r="Q5" i="42"/>
  <c r="R4" i="26"/>
  <c r="M4" i="37"/>
  <c r="R4" i="36"/>
  <c r="Q12" i="36"/>
  <c r="R10" i="23"/>
  <c r="R11" i="36"/>
  <c r="P6" i="27"/>
  <c r="J6" i="27" s="1"/>
  <c r="L6" i="27" s="1"/>
  <c r="Q4" i="27"/>
  <c r="P12" i="36"/>
  <c r="J12" i="36" s="1"/>
  <c r="L12" i="36" s="1"/>
  <c r="R9" i="37"/>
  <c r="P6" i="34"/>
  <c r="J6" i="34" s="1"/>
  <c r="L6" i="34" s="1"/>
  <c r="Q8" i="33"/>
  <c r="Q5" i="33"/>
  <c r="P8" i="27"/>
  <c r="J8" i="27" s="1"/>
  <c r="L8" i="27" s="1"/>
  <c r="Q6" i="27"/>
  <c r="R6" i="27" s="1"/>
  <c r="R8" i="23"/>
  <c r="P7" i="37"/>
  <c r="J7" i="37" s="1"/>
  <c r="L7" i="37" s="1"/>
  <c r="R4" i="37"/>
  <c r="R10" i="37"/>
  <c r="R5" i="37"/>
  <c r="Q7" i="37"/>
  <c r="R7" i="37" s="1"/>
  <c r="R5" i="41"/>
  <c r="P5" i="33"/>
  <c r="J5" i="33" s="1"/>
  <c r="L5" i="33" s="1"/>
  <c r="Q4" i="33"/>
  <c r="P7" i="27"/>
  <c r="J7" i="27" s="1"/>
  <c r="L7" i="27" s="1"/>
  <c r="P4" i="27"/>
  <c r="J4" i="27" s="1"/>
  <c r="L4" i="27" s="1"/>
  <c r="Q7" i="27"/>
  <c r="P5" i="32"/>
  <c r="J5" i="32" s="1"/>
  <c r="L5" i="32" s="1"/>
  <c r="R5" i="32" s="1"/>
  <c r="R8" i="22"/>
  <c r="Q6" i="26"/>
  <c r="R7" i="26"/>
  <c r="P4" i="32"/>
  <c r="J4" i="32" s="1"/>
  <c r="L4" i="32" s="1"/>
  <c r="P6" i="26"/>
  <c r="J6" i="26" s="1"/>
  <c r="L6" i="26" s="1"/>
  <c r="P5" i="26"/>
  <c r="J5" i="26" s="1"/>
  <c r="L5" i="26" s="1"/>
  <c r="Q5" i="26"/>
  <c r="P5" i="38"/>
  <c r="J5" i="38" s="1"/>
  <c r="L5" i="38" s="1"/>
  <c r="P4" i="30"/>
  <c r="J4" i="30" s="1"/>
  <c r="L4" i="30" s="1"/>
  <c r="Q14" i="35"/>
  <c r="R14" i="35" s="1"/>
  <c r="P5" i="35"/>
  <c r="J5" i="35" s="1"/>
  <c r="L5" i="35" s="1"/>
  <c r="Q6" i="37"/>
  <c r="P12" i="37"/>
  <c r="J12" i="37" s="1"/>
  <c r="L12" i="37" s="1"/>
  <c r="R12" i="37" s="1"/>
  <c r="Q7" i="38"/>
  <c r="P6" i="39"/>
  <c r="J6" i="39" s="1"/>
  <c r="L6" i="39" s="1"/>
  <c r="R6" i="39" s="1"/>
  <c r="Q5" i="39"/>
  <c r="Q7" i="41"/>
  <c r="Q4" i="42"/>
  <c r="P8" i="33"/>
  <c r="J8" i="33" s="1"/>
  <c r="L8" i="33" s="1"/>
  <c r="Q5" i="35"/>
  <c r="R5" i="35" s="1"/>
  <c r="Q8" i="37"/>
  <c r="P6" i="33"/>
  <c r="J6" i="33" s="1"/>
  <c r="L6" i="33" s="1"/>
  <c r="M6" i="33" s="1"/>
  <c r="P14" i="35"/>
  <c r="J14" i="35" s="1"/>
  <c r="L14" i="35" s="1"/>
  <c r="P4" i="42"/>
  <c r="J4" i="42" s="1"/>
  <c r="L4" i="42" s="1"/>
  <c r="M4" i="42" s="1"/>
  <c r="Q6" i="42"/>
  <c r="P5" i="42"/>
  <c r="J5" i="42" s="1"/>
  <c r="L5" i="42" s="1"/>
  <c r="R5" i="42" s="1"/>
  <c r="Q8" i="41"/>
  <c r="P4" i="41"/>
  <c r="J4" i="41" s="1"/>
  <c r="L4" i="41" s="1"/>
  <c r="Q4" i="39"/>
  <c r="Q7" i="39"/>
  <c r="Q5" i="38"/>
  <c r="P14" i="36"/>
  <c r="J14" i="36" s="1"/>
  <c r="L14" i="36" s="1"/>
  <c r="R8" i="36"/>
  <c r="Q14" i="36"/>
  <c r="P9" i="36"/>
  <c r="J9" i="36" s="1"/>
  <c r="L9" i="36" s="1"/>
  <c r="Q6" i="36"/>
  <c r="P19" i="35"/>
  <c r="J19" i="35" s="1"/>
  <c r="L19" i="35" s="1"/>
  <c r="P18" i="35"/>
  <c r="J18" i="35" s="1"/>
  <c r="L18" i="35" s="1"/>
  <c r="M18" i="35" s="1"/>
  <c r="Q18" i="35"/>
  <c r="P4" i="34"/>
  <c r="J4" i="34" s="1"/>
  <c r="L4" i="34" s="1"/>
  <c r="Q4" i="34"/>
  <c r="P5" i="34"/>
  <c r="J5" i="34" s="1"/>
  <c r="L5" i="34" s="1"/>
  <c r="Q6" i="34"/>
  <c r="Q5" i="34"/>
  <c r="P4" i="33"/>
  <c r="J4" i="33" s="1"/>
  <c r="L4" i="33" s="1"/>
  <c r="Q6" i="33"/>
  <c r="Q4" i="32"/>
  <c r="P6" i="32"/>
  <c r="J6" i="32" s="1"/>
  <c r="L6" i="32" s="1"/>
  <c r="M4" i="32" s="1"/>
  <c r="Q5" i="30"/>
  <c r="Q6" i="30"/>
  <c r="P5" i="30"/>
  <c r="J5" i="30" s="1"/>
  <c r="L5" i="30" s="1"/>
  <c r="Q4" i="29"/>
  <c r="P5" i="29"/>
  <c r="J5" i="29" s="1"/>
  <c r="L5" i="29" s="1"/>
  <c r="Q5" i="29"/>
  <c r="R4" i="39"/>
  <c r="R4" i="42"/>
  <c r="Q19" i="35"/>
  <c r="Q9" i="36"/>
  <c r="P8" i="37"/>
  <c r="J8" i="37" s="1"/>
  <c r="L8" i="37" s="1"/>
  <c r="P7" i="38"/>
  <c r="J7" i="38" s="1"/>
  <c r="L7" i="38" s="1"/>
  <c r="M7" i="38" s="1"/>
  <c r="P5" i="39"/>
  <c r="J5" i="39" s="1"/>
  <c r="L5" i="39" s="1"/>
  <c r="P7" i="41"/>
  <c r="J7" i="41" s="1"/>
  <c r="L7" i="41" s="1"/>
  <c r="M7" i="41" s="1"/>
  <c r="P6" i="42"/>
  <c r="J6" i="42" s="1"/>
  <c r="L6" i="42" s="1"/>
  <c r="P6" i="36"/>
  <c r="J6" i="36" s="1"/>
  <c r="L6" i="36" s="1"/>
  <c r="M6" i="36" s="1"/>
  <c r="P6" i="37"/>
  <c r="J6" i="37" s="1"/>
  <c r="L6" i="37" s="1"/>
  <c r="P7" i="39"/>
  <c r="J7" i="39" s="1"/>
  <c r="L7" i="39" s="1"/>
  <c r="P8" i="41"/>
  <c r="J8" i="41" s="1"/>
  <c r="L8" i="41" s="1"/>
  <c r="R5" i="29"/>
  <c r="R6" i="33"/>
  <c r="P6" i="30"/>
  <c r="J6" i="30" s="1"/>
  <c r="L6" i="30" s="1"/>
  <c r="P4" i="29"/>
  <c r="J4" i="29" s="1"/>
  <c r="L4" i="29" s="1"/>
  <c r="R4" i="27"/>
  <c r="O4" i="24"/>
  <c r="N4" i="24"/>
  <c r="I4" i="24"/>
  <c r="O3" i="24"/>
  <c r="N3" i="24"/>
  <c r="I3" i="24"/>
  <c r="O7" i="23"/>
  <c r="N7" i="23"/>
  <c r="I7" i="23"/>
  <c r="O6" i="23"/>
  <c r="N6" i="23"/>
  <c r="I6" i="23"/>
  <c r="O5" i="23"/>
  <c r="N5" i="23"/>
  <c r="I5" i="23"/>
  <c r="O4" i="23"/>
  <c r="N4" i="23"/>
  <c r="I4" i="23"/>
  <c r="M14" i="36" l="1"/>
  <c r="M4" i="41"/>
  <c r="R5" i="38"/>
  <c r="M5" i="38"/>
  <c r="M8" i="38"/>
  <c r="M4" i="38"/>
  <c r="M6" i="38"/>
  <c r="M13" i="36"/>
  <c r="M4" i="36"/>
  <c r="M8" i="36"/>
  <c r="M9" i="36"/>
  <c r="M14" i="35"/>
  <c r="M8" i="33"/>
  <c r="M15" i="35"/>
  <c r="M16" i="35"/>
  <c r="M17" i="35"/>
  <c r="M11" i="35"/>
  <c r="M9" i="35"/>
  <c r="M4" i="35"/>
  <c r="M13" i="35"/>
  <c r="M7" i="35"/>
  <c r="M5" i="35"/>
  <c r="M6" i="35"/>
  <c r="M8" i="35"/>
  <c r="M10" i="35"/>
  <c r="M12" i="35"/>
  <c r="M5" i="33"/>
  <c r="M6" i="27"/>
  <c r="M5" i="36"/>
  <c r="M4" i="29"/>
  <c r="M9" i="29"/>
  <c r="M11" i="29"/>
  <c r="M8" i="29"/>
  <c r="M7" i="29"/>
  <c r="M10" i="29"/>
  <c r="M4" i="27"/>
  <c r="M5" i="27"/>
  <c r="M8" i="27"/>
  <c r="M7" i="36"/>
  <c r="M6" i="29"/>
  <c r="R8" i="27"/>
  <c r="R6" i="29"/>
  <c r="M6" i="37"/>
  <c r="M5" i="29"/>
  <c r="M4" i="33"/>
  <c r="M7" i="33"/>
  <c r="M19" i="35"/>
  <c r="M7" i="27"/>
  <c r="R12" i="36"/>
  <c r="M12" i="36"/>
  <c r="M11" i="36"/>
  <c r="M10" i="36"/>
  <c r="R8" i="33"/>
  <c r="M6" i="30"/>
  <c r="M5" i="42"/>
  <c r="R6" i="34"/>
  <c r="R5" i="33"/>
  <c r="P4" i="23"/>
  <c r="J4" i="23" s="1"/>
  <c r="L4" i="23" s="1"/>
  <c r="Q4" i="23"/>
  <c r="R9" i="36"/>
  <c r="R19" i="35"/>
  <c r="R18" i="35"/>
  <c r="M8" i="37"/>
  <c r="M11" i="37"/>
  <c r="M5" i="37"/>
  <c r="M12" i="37"/>
  <c r="M9" i="37"/>
  <c r="M10" i="37"/>
  <c r="M7" i="37"/>
  <c r="M8" i="41"/>
  <c r="M6" i="41"/>
  <c r="M5" i="41"/>
  <c r="R4" i="33"/>
  <c r="R7" i="27"/>
  <c r="R6" i="32"/>
  <c r="R4" i="32"/>
  <c r="M4" i="30"/>
  <c r="M5" i="30"/>
  <c r="R4" i="30"/>
  <c r="R6" i="26"/>
  <c r="R5" i="26"/>
  <c r="M5" i="26"/>
  <c r="M6" i="26"/>
  <c r="M4" i="26"/>
  <c r="M7" i="26"/>
  <c r="R4" i="41"/>
  <c r="R5" i="34"/>
  <c r="M5" i="32"/>
  <c r="P3" i="24"/>
  <c r="J3" i="24" s="1"/>
  <c r="L3" i="24" s="1"/>
  <c r="Q3" i="24"/>
  <c r="P6" i="23"/>
  <c r="J6" i="23" s="1"/>
  <c r="L6" i="23" s="1"/>
  <c r="Q7" i="23"/>
  <c r="Q4" i="24"/>
  <c r="M6" i="32"/>
  <c r="R5" i="30"/>
  <c r="M6" i="34"/>
  <c r="R14" i="36"/>
  <c r="Q5" i="23"/>
  <c r="M5" i="34"/>
  <c r="R4" i="34"/>
  <c r="M4" i="34"/>
  <c r="Q6" i="23"/>
  <c r="P7" i="23"/>
  <c r="J7" i="23" s="1"/>
  <c r="L7" i="23" s="1"/>
  <c r="R6" i="36"/>
  <c r="M6" i="42"/>
  <c r="R6" i="42"/>
  <c r="R8" i="37"/>
  <c r="R7" i="38"/>
  <c r="M7" i="39"/>
  <c r="R7" i="39"/>
  <c r="M6" i="39"/>
  <c r="R7" i="41"/>
  <c r="R8" i="41"/>
  <c r="R6" i="37"/>
  <c r="R5" i="39"/>
  <c r="M5" i="39"/>
  <c r="M4" i="39"/>
  <c r="R4" i="29"/>
  <c r="R6" i="30"/>
  <c r="P4" i="24"/>
  <c r="J4" i="24" s="1"/>
  <c r="L4" i="24" s="1"/>
  <c r="M4" i="24" s="1"/>
  <c r="P5" i="23"/>
  <c r="J5" i="23" s="1"/>
  <c r="L5" i="23" s="1"/>
  <c r="O7" i="22"/>
  <c r="N7" i="22"/>
  <c r="I7" i="22"/>
  <c r="O6" i="22"/>
  <c r="N6" i="22"/>
  <c r="I6" i="22"/>
  <c r="O5" i="22"/>
  <c r="N5" i="22"/>
  <c r="I5" i="22"/>
  <c r="O4" i="22"/>
  <c r="N4" i="22"/>
  <c r="I4" i="22"/>
  <c r="M10" i="23" l="1"/>
  <c r="M8" i="23"/>
  <c r="R4" i="23"/>
  <c r="M3" i="24"/>
  <c r="M9" i="23"/>
  <c r="M4" i="23"/>
  <c r="M7" i="23"/>
  <c r="M5" i="23"/>
  <c r="R6" i="23"/>
  <c r="M6" i="23"/>
  <c r="R3" i="24"/>
  <c r="R7" i="23"/>
  <c r="Q5" i="22"/>
  <c r="R4" i="24"/>
  <c r="R5" i="23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l="1"/>
  <c r="L4" i="22" s="1"/>
  <c r="M4" i="22" s="1"/>
  <c r="R5" i="22"/>
  <c r="R7" i="22"/>
  <c r="R6" i="22"/>
  <c r="M7" i="22" l="1"/>
  <c r="M5" i="22"/>
  <c r="M8" i="22"/>
  <c r="M6" i="22"/>
  <c r="R4" i="22"/>
  <c r="M9" i="22"/>
  <c r="M10" i="22"/>
  <c r="M11" i="22"/>
</calcChain>
</file>

<file path=xl/sharedStrings.xml><?xml version="1.0" encoding="utf-8"?>
<sst xmlns="http://schemas.openxmlformats.org/spreadsheetml/2006/main" count="698" uniqueCount="227">
  <si>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</si>
  <si>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</si>
  <si>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</si>
  <si>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</si>
  <si>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</si>
  <si>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</si>
  <si>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</si>
  <si>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</si>
  <si>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</si>
  <si>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</si>
  <si>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</si>
  <si>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</si>
  <si>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正心中學</t>
  </si>
  <si>
    <t>謝立倫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</si>
  <si>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</si>
  <si>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</si>
  <si>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</si>
  <si>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</si>
  <si>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</si>
  <si>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</si>
  <si>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</si>
  <si>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</si>
  <si>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</si>
  <si>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</si>
  <si>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</si>
  <si>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飛沙國中</t>
  </si>
  <si>
    <t>陳惠玲</t>
  </si>
  <si>
    <t>東勢國中</t>
  </si>
  <si>
    <t>雲林國小</t>
  </si>
  <si>
    <t>黃筠婷</t>
  </si>
  <si>
    <t>桂林國小</t>
  </si>
  <si>
    <t>公誠國小</t>
  </si>
  <si>
    <t>許宛嫺</t>
  </si>
  <si>
    <t>洪嘉妍</t>
  </si>
  <si>
    <t>陳宥晨</t>
  </si>
  <si>
    <t>建華國小</t>
  </si>
  <si>
    <t>李姿儀</t>
  </si>
  <si>
    <t>莊婷瑜</t>
  </si>
  <si>
    <t>楊卉庭</t>
  </si>
  <si>
    <t>林家右</t>
  </si>
  <si>
    <t>吳孟哲</t>
  </si>
  <si>
    <t>陳建佑</t>
  </si>
  <si>
    <t>淵明國中</t>
  </si>
  <si>
    <t>曾柏喬</t>
  </si>
  <si>
    <t>張邑豪</t>
  </si>
  <si>
    <t>郭庭維</t>
  </si>
  <si>
    <t>立仁國小</t>
  </si>
  <si>
    <t>陳德樂</t>
  </si>
  <si>
    <t>周駿熹</t>
  </si>
  <si>
    <t>陳柏忻</t>
  </si>
  <si>
    <t>吳采樺</t>
  </si>
  <si>
    <t>崇德國中</t>
  </si>
  <si>
    <t>蘇家愛</t>
  </si>
  <si>
    <t>吳富桂</t>
  </si>
  <si>
    <t>周子晴</t>
  </si>
  <si>
    <t>虎尾國小</t>
  </si>
  <si>
    <t>陳苡阡</t>
  </si>
  <si>
    <t>李釨穜</t>
  </si>
  <si>
    <t>林璽恩</t>
  </si>
  <si>
    <t>林妤晴</t>
  </si>
  <si>
    <t>高佳琪</t>
  </si>
  <si>
    <t>尚德國小</t>
  </si>
  <si>
    <t>王胤旂</t>
  </si>
  <si>
    <t>高睿鴻</t>
  </si>
  <si>
    <t>楊沛肯</t>
  </si>
  <si>
    <t>林威廷</t>
  </si>
  <si>
    <t>黃宇豪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</si>
  <si>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</si>
  <si>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</si>
  <si>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</si>
  <si>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</si>
  <si>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</si>
  <si>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</si>
  <si>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</si>
  <si>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</si>
  <si>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</si>
  <si>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合計3位選手參賽,取2名。</t>
    <phoneticPr fontId="1" type="noConversion"/>
  </si>
  <si>
    <t>備註: 合計8位選手參賽,取4名。</t>
    <phoneticPr fontId="1" type="noConversion"/>
  </si>
  <si>
    <t>吳瀚</t>
  </si>
  <si>
    <t>戴煜洋</t>
  </si>
  <si>
    <t>備註: 合計4位選手參賽,取2名。</t>
    <phoneticPr fontId="1" type="noConversion"/>
  </si>
  <si>
    <t>曾筠芸</t>
  </si>
  <si>
    <t>備註: 合計3位選手參賽,取2名。</t>
    <phoneticPr fontId="1" type="noConversion"/>
  </si>
  <si>
    <t>吳思嫺</t>
  </si>
  <si>
    <t>湖美琪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</si>
  <si>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
若無法分出勝負，則同分者名次並列。</t>
    </r>
    <phoneticPr fontId="1" type="noConversion"/>
  </si>
  <si>
    <t>鄭筑芯</t>
  </si>
  <si>
    <t>陳婷方</t>
  </si>
  <si>
    <t>黃子銀</t>
  </si>
  <si>
    <t>張紓瑄</t>
  </si>
  <si>
    <t>張妘萁</t>
    <phoneticPr fontId="1" type="noConversion"/>
  </si>
  <si>
    <t>林宸宇</t>
    <phoneticPr fontId="1" type="noConversion"/>
  </si>
  <si>
    <t>飛沙國中</t>
    <phoneticPr fontId="1" type="noConversion"/>
  </si>
  <si>
    <t>周湘蓉</t>
    <phoneticPr fontId="1" type="noConversion"/>
  </si>
  <si>
    <t>林妤晴</t>
    <phoneticPr fontId="1" type="noConversion"/>
  </si>
  <si>
    <t>黃筠婷</t>
    <phoneticPr fontId="1" type="noConversion"/>
  </si>
  <si>
    <t>林芯瑜</t>
  </si>
  <si>
    <t>備註: 合計7位選手參賽,取4名。</t>
    <phoneticPr fontId="1" type="noConversion"/>
  </si>
  <si>
    <t>備註: 合計8位選手參賽,取4名。</t>
    <phoneticPr fontId="1" type="noConversion"/>
  </si>
  <si>
    <t>陳李新豪</t>
    <phoneticPr fontId="1" type="noConversion"/>
  </si>
  <si>
    <t>賴宗暉</t>
    <phoneticPr fontId="1" type="noConversion"/>
  </si>
  <si>
    <t>陳祥恩</t>
    <phoneticPr fontId="1" type="noConversion"/>
  </si>
  <si>
    <t>曾肇平</t>
  </si>
  <si>
    <t>曾肇平</t>
    <phoneticPr fontId="1" type="noConversion"/>
  </si>
  <si>
    <t>陳建佑</t>
    <phoneticPr fontId="1" type="noConversion"/>
  </si>
  <si>
    <t>備註: 合計3位選手參賽,取2名。</t>
    <phoneticPr fontId="1" type="noConversion"/>
  </si>
  <si>
    <t>陳雅雯</t>
  </si>
  <si>
    <t>陳宣羽</t>
  </si>
  <si>
    <t>林珈均</t>
    <phoneticPr fontId="1" type="noConversion"/>
  </si>
  <si>
    <t>曾筠珊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</si>
  <si>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</si>
  <si>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總分 (扣除高低分)</t>
    <phoneticPr fontId="1" type="noConversion"/>
  </si>
  <si>
    <t>張育倫</t>
  </si>
  <si>
    <t>備註: 合計2位選手參賽,取1名。</t>
    <phoneticPr fontId="1" type="noConversion"/>
  </si>
  <si>
    <t>王奕勛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</si>
  <si>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</si>
  <si>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總分 (扣除高低分)</t>
    <phoneticPr fontId="1" type="noConversion"/>
  </si>
  <si>
    <r>
      <t>最高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低分扣除</t>
    </r>
    <phoneticPr fontId="1" type="noConversion"/>
  </si>
  <si>
    <t>總分 (扣除高低分)</t>
    <phoneticPr fontId="1" type="noConversion"/>
  </si>
  <si>
    <t>許環甄</t>
  </si>
  <si>
    <t>曾暐恩</t>
  </si>
  <si>
    <t>何宛蓁</t>
  </si>
  <si>
    <t>備註: 合計5位選手參賽,取3名。</t>
    <phoneticPr fontId="1" type="noConversion"/>
  </si>
  <si>
    <t>黃聖傑</t>
    <phoneticPr fontId="1" type="noConversion"/>
  </si>
  <si>
    <t>陳柏安</t>
  </si>
  <si>
    <t>歐柏毅</t>
  </si>
  <si>
    <t>斗六國小</t>
  </si>
  <si>
    <t>雲林國中</t>
  </si>
  <si>
    <t>吳雙</t>
  </si>
  <si>
    <t>許喬鈞</t>
  </si>
  <si>
    <t>南陽國小</t>
  </si>
  <si>
    <t>張少謙</t>
  </si>
  <si>
    <t>賴建丞</t>
  </si>
  <si>
    <t>周緯鍵</t>
  </si>
  <si>
    <t>中溪國小</t>
  </si>
  <si>
    <t>詹子鋆</t>
    <phoneticPr fontId="1" type="noConversion"/>
  </si>
  <si>
    <t>黃聖傑</t>
    <phoneticPr fontId="1" type="noConversion"/>
  </si>
  <si>
    <t>三崙國小</t>
  </si>
  <si>
    <t>吳政賢</t>
    <phoneticPr fontId="1" type="noConversion"/>
  </si>
  <si>
    <t>李承翰</t>
    <phoneticPr fontId="1" type="noConversion"/>
  </si>
  <si>
    <t>楊惟翔</t>
    <phoneticPr fontId="1" type="noConversion"/>
  </si>
  <si>
    <t>陳柏安</t>
    <phoneticPr fontId="1" type="noConversion"/>
  </si>
  <si>
    <t>大美國小</t>
  </si>
  <si>
    <t>程泓凱</t>
    <phoneticPr fontId="1" type="noConversion"/>
  </si>
  <si>
    <t>林煜喬</t>
  </si>
  <si>
    <t>備註: 合計9位選手參賽,取5名。</t>
    <phoneticPr fontId="1" type="noConversion"/>
  </si>
  <si>
    <t>備註: 合計3位選手參賽,取2名。</t>
    <phoneticPr fontId="1" type="noConversion"/>
  </si>
  <si>
    <t>莊勝評</t>
    <phoneticPr fontId="1" type="noConversion"/>
  </si>
  <si>
    <t>周瑋梁</t>
    <phoneticPr fontId="1" type="noConversion"/>
  </si>
  <si>
    <t>郭庭佑</t>
    <phoneticPr fontId="1" type="noConversion"/>
  </si>
  <si>
    <t>陳允寬</t>
    <phoneticPr fontId="1" type="noConversion"/>
  </si>
  <si>
    <t>林士耘</t>
    <phoneticPr fontId="1" type="noConversion"/>
  </si>
  <si>
    <t>吳岳瑜</t>
  </si>
  <si>
    <t>李冠儒</t>
  </si>
  <si>
    <t>明倫國小</t>
  </si>
  <si>
    <t>李承翰</t>
    <phoneticPr fontId="1" type="noConversion"/>
  </si>
  <si>
    <t>陳炯叡</t>
  </si>
  <si>
    <t>張士璿</t>
  </si>
  <si>
    <t>拯民國小</t>
  </si>
  <si>
    <t>符傳國</t>
    <phoneticPr fontId="1" type="noConversion"/>
  </si>
  <si>
    <t>留宇良</t>
    <phoneticPr fontId="1" type="noConversion"/>
  </si>
  <si>
    <t>吳閩軒</t>
  </si>
  <si>
    <t>備註: 合計16位選手參賽,取8名。</t>
    <phoneticPr fontId="1" type="noConversion"/>
  </si>
  <si>
    <t>蘇雅文</t>
  </si>
  <si>
    <t>留宇彤</t>
  </si>
  <si>
    <t>陳妙淳</t>
  </si>
  <si>
    <t>備註: 合計11位選手參賽,取6名。</t>
    <phoneticPr fontId="1" type="noConversion"/>
  </si>
  <si>
    <t>許環甄</t>
    <phoneticPr fontId="1" type="noConversion"/>
  </si>
  <si>
    <t>周湘蓉</t>
    <phoneticPr fontId="1" type="noConversion"/>
  </si>
  <si>
    <t>總分 (扣除高低分)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</si>
  <si>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</si>
  <si>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學校</t>
    <phoneticPr fontId="1" type="noConversion"/>
  </si>
  <si>
    <t>總分 (扣除高低分)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</si>
  <si>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</si>
  <si>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</si>
  <si>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公誠國小</t>
    <phoneticPr fontId="1" type="noConversion"/>
  </si>
  <si>
    <t>裁判員簽名:</t>
  </si>
  <si>
    <t>備註: 合計4位選手參賽,取2名。</t>
  </si>
  <si>
    <t>崙背國小</t>
  </si>
  <si>
    <t>廖胤絜</t>
  </si>
  <si>
    <t>鄭棠心</t>
  </si>
  <si>
    <t>文光國小</t>
  </si>
  <si>
    <t>李羽喬</t>
  </si>
  <si>
    <t>廖宜瑄</t>
  </si>
  <si>
    <t>最高低分平均與最後得分差距</t>
  </si>
  <si>
    <t>最高低分平均</t>
  </si>
  <si>
    <t>最高低分扣除值</t>
  </si>
  <si>
    <t>最低分</t>
  </si>
  <si>
    <t>最高分</t>
  </si>
  <si>
    <t>最後  得分</t>
  </si>
  <si>
    <t>裁判長    加減分</t>
  </si>
  <si>
    <t>應得  分數</t>
  </si>
  <si>
    <t>五號 裁判</t>
  </si>
  <si>
    <t>四號 裁判</t>
  </si>
  <si>
    <t>三號 裁判</t>
  </si>
  <si>
    <t>二號 裁判</t>
  </si>
  <si>
    <t>一號 裁判</t>
  </si>
  <si>
    <t>學校</t>
  </si>
  <si>
    <t>姓名</t>
  </si>
  <si>
    <t>賽序</t>
  </si>
  <si>
    <t>同分比序</t>
  </si>
  <si>
    <r>
      <rPr>
        <sz val="12"/>
        <rFont val="標楷體"/>
        <family val="4"/>
        <charset val="136"/>
      </rP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</si>
  <si>
    <r>
      <rPr>
        <sz val="12"/>
        <rFont val="標楷體"/>
        <family val="4"/>
        <charset val="136"/>
      </rP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</si>
  <si>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備註: 合計5位選手參賽,取3名。</t>
    <phoneticPr fontId="1" type="noConversion"/>
  </si>
  <si>
    <t>總分 (扣除高低分)</t>
    <phoneticPr fontId="1" type="noConversion"/>
  </si>
  <si>
    <t>總分 (扣除高低分)</t>
    <phoneticPr fontId="1" type="noConversion"/>
  </si>
  <si>
    <t>總分 (扣除高低分)</t>
  </si>
  <si>
    <t>雲林縣108年秋季縣長盃國武術錦標賽【國中男子組 武術 長拳】比賽名單 乙21場</t>
    <phoneticPr fontId="1" type="noConversion"/>
  </si>
  <si>
    <t>雲林縣108年秋季縣長盃國武術錦標賽【國中女子組 武術 長拳】比賽名單 乙22場</t>
    <phoneticPr fontId="1" type="noConversion"/>
  </si>
  <si>
    <t>雲林縣108年秋季縣長盃國武術錦標賽【國小男子高年級組 武術 長拳】比賽名單 乙23場</t>
    <phoneticPr fontId="1" type="noConversion"/>
  </si>
  <si>
    <t>雲林縣108年秋季縣長盃國武術錦標賽【國小女子高年級組 武術 長拳】比賽名單 乙24場</t>
    <phoneticPr fontId="1" type="noConversion"/>
  </si>
  <si>
    <t>雲林縣108年秋季縣長盃國武術錦標賽【國中女子組 武術 南拳】比賽名單 乙25場</t>
    <phoneticPr fontId="1" type="noConversion"/>
  </si>
  <si>
    <t>雲林縣108年秋季縣長盃國武術錦標賽【國小男子高年級組 武術 南拳】比賽名單 乙26場</t>
    <phoneticPr fontId="1" type="noConversion"/>
  </si>
  <si>
    <t>雲林縣108年秋季縣長盃國武術錦標賽【國中男子組 武術 太極拳】比賽名單 乙27場</t>
    <phoneticPr fontId="1" type="noConversion"/>
  </si>
  <si>
    <t>雲林縣108年秋季縣長盃國武術錦標賽【國中女子組 武術 太極拳】比賽名單 乙28場</t>
    <phoneticPr fontId="1" type="noConversion"/>
  </si>
  <si>
    <t>雲林縣108年秋季縣長盃國武術錦標賽【國中男子組 武術 刀術】比賽名單 乙29場</t>
    <phoneticPr fontId="1" type="noConversion"/>
  </si>
  <si>
    <t>雲林縣108年秋季縣長盃國武術錦標賽【國中女子組 武術 劍術】比賽名單 乙31場</t>
    <phoneticPr fontId="1" type="noConversion"/>
  </si>
  <si>
    <t>雲林縣108年秋季縣長盃國武術錦標賽【國中男子組 武術 太極劍】比賽名單 乙32場</t>
    <phoneticPr fontId="1" type="noConversion"/>
  </si>
  <si>
    <t>雲林縣108年秋季縣長盃國武術錦標賽【國小男子高年級組 武術 刀術】比賽名單 乙33場</t>
    <phoneticPr fontId="1" type="noConversion"/>
  </si>
  <si>
    <t>雲林縣108年秋季縣長盃國武術錦標賽【國小男子低年級組 武術 刀術】比賽名單 乙35場</t>
    <phoneticPr fontId="1" type="noConversion"/>
  </si>
  <si>
    <t>雲林縣108年秋季縣長盃國武術錦標賽【國小男子高年級組 武術 劍術】比賽名單 乙36場</t>
    <phoneticPr fontId="1" type="noConversion"/>
  </si>
  <si>
    <t>雲林縣108年秋季縣長盃國武術錦標賽【國小女子高年級組 武術 劍術】比賽名單 乙37場</t>
    <phoneticPr fontId="1" type="noConversion"/>
  </si>
  <si>
    <t>雲林縣108年秋季縣長盃國武術錦標賽【國小男子高年級組 武術 棍術】比賽名單 乙38場</t>
    <phoneticPr fontId="1" type="noConversion"/>
  </si>
  <si>
    <t>雲林縣108年秋季縣長盃國武術錦標賽【國小女子高年級組 武術 棍術】比賽名單 乙39場</t>
    <phoneticPr fontId="1" type="noConversion"/>
  </si>
  <si>
    <t>雲林縣108年秋季縣長盃國武術錦標賽【國小女子低年級組 福建系列南拳】比賽名單 乙40場</t>
    <phoneticPr fontId="1" type="noConversion"/>
  </si>
  <si>
    <t>雲林縣108年秋季縣長盃國武術錦標賽【國中女子組 武術 刀術】比賽名單 乙30場</t>
    <phoneticPr fontId="1" type="noConversion"/>
  </si>
  <si>
    <t>雲林縣108年秋季縣長盃國武術錦標賽【國小女子高年級組 武術 刀術】比賽名單 乙34場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</si>
</sst>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0000_ ;[Red]\-0.0000000\ "/>
    <numFmt numFmtId="177" formatCode="0.0000000_ "/>
    <numFmt numFmtId="178" formatCode="0.0000000&quot; &quot;;&quot;-&quot;0.0000000&quot; &quot;"/>
    <numFmt numFmtId="179" formatCode="0.0000000&quot; &quot;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4"/>
      <name val="新細明體"/>
      <family val="1"/>
      <charset val="136"/>
    </font>
    <font>
      <sz val="13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 applyNumberFormat="0" applyFill="0" applyBorder="0" applyProtection="0">
      <alignment horizontal="center" vertical="center"/>
    </xf>
  </cellStyleXfs>
  <cellXfs count="97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77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7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6" fillId="0" borderId="0" xfId="1" applyNumberFormat="1" applyFont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13" fillId="0" borderId="0" xfId="0" applyFont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Border="1" applyAlignment="1">
      <alignment horizontal="center" vertical="center" wrapText="1"/>
    </xf>
    <xf numFmtId="0" fontId="17" fillId="0" borderId="0" xfId="1" applyNumberFormat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/>
    </xf>
    <xf numFmtId="178" fontId="4" fillId="2" borderId="0" xfId="1" applyNumberFormat="1" applyFont="1" applyFill="1" applyBorder="1" applyAlignment="1">
      <alignment horizontal="center" vertical="center"/>
    </xf>
    <xf numFmtId="179" fontId="4" fillId="2" borderId="0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18" fillId="2" borderId="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left" vertical="center"/>
    </xf>
    <xf numFmtId="0" fontId="2" fillId="2" borderId="0" xfId="1" applyNumberFormat="1" applyFont="1" applyFill="1" applyBorder="1" applyAlignment="1">
      <alignment horizontal="left" vertical="center"/>
    </xf>
    <xf numFmtId="49" fontId="2" fillId="2" borderId="0" xfId="1" applyNumberFormat="1" applyFont="1" applyFill="1" applyBorder="1" applyAlignment="1">
      <alignment horizontal="left" vertical="center" wrapText="1"/>
    </xf>
    <xf numFmtId="0" fontId="2" fillId="2" borderId="0" xfId="1" applyNumberFormat="1" applyFont="1" applyFill="1" applyBorder="1" applyAlignment="1">
      <alignment horizontal="left" vertical="center" wrapText="1"/>
    </xf>
    <xf numFmtId="49" fontId="10" fillId="2" borderId="1" xfId="1" applyNumberFormat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D5" sqref="D5"/>
    </sheetView>
  </sheetViews>
  <sheetFormatPr defaultColWidth="9" defaultRowHeight="16.2"/>
  <cols>
    <col min="1" max="1" width="5.6640625" style="1" customWidth="1"/>
    <col min="2" max="3" width="9.6640625" style="1" customWidth="1"/>
    <col min="4" max="9" width="7" style="1" customWidth="1"/>
    <col min="10" max="10" width="7.6640625" style="1" customWidth="1"/>
    <col min="11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207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19.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67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171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" t="s">
        <v>169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101</v>
      </c>
      <c r="C4" s="22" t="s">
        <v>10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 t="shared" ref="M4:M11" si="0">RANK(L4,$L$4:$L$11)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9">
        <f>L4-Q4</f>
        <v>0</v>
      </c>
    </row>
    <row r="5" spans="1:18" ht="30" customHeight="1">
      <c r="A5" s="19">
        <v>2</v>
      </c>
      <c r="B5" s="22" t="s">
        <v>40</v>
      </c>
      <c r="C5" s="22" t="s">
        <v>27</v>
      </c>
      <c r="D5" s="19"/>
      <c r="E5" s="19"/>
      <c r="F5" s="19"/>
      <c r="G5" s="19"/>
      <c r="H5" s="19"/>
      <c r="I5" s="19">
        <f t="shared" ref="I5:I6" si="1">SUM(D5:H5)</f>
        <v>0</v>
      </c>
      <c r="J5" s="19">
        <f t="shared" ref="J5:J6" si="2">SUM(P5/3)</f>
        <v>0</v>
      </c>
      <c r="K5" s="19"/>
      <c r="L5" s="19">
        <f t="shared" ref="L5:L11" si="3">SUM(J5:K5)</f>
        <v>0</v>
      </c>
      <c r="M5" s="19">
        <f t="shared" si="0"/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 t="shared" ref="Q5:Q11" si="4">AVERAGE(N5:O5)</f>
        <v>0</v>
      </c>
      <c r="R5" s="8">
        <f t="shared" ref="R5:R11" si="5">L5-Q5</f>
        <v>0</v>
      </c>
    </row>
    <row r="6" spans="1:18" ht="30" customHeight="1">
      <c r="A6" s="19">
        <v>3</v>
      </c>
      <c r="B6" s="22" t="s">
        <v>63</v>
      </c>
      <c r="C6" s="22" t="s">
        <v>12</v>
      </c>
      <c r="D6" s="19"/>
      <c r="E6" s="19"/>
      <c r="F6" s="19"/>
      <c r="G6" s="19"/>
      <c r="H6" s="19"/>
      <c r="I6" s="19">
        <f t="shared" si="1"/>
        <v>0</v>
      </c>
      <c r="J6" s="19">
        <f t="shared" si="2"/>
        <v>0</v>
      </c>
      <c r="K6" s="19"/>
      <c r="L6" s="19">
        <f t="shared" si="3"/>
        <v>0</v>
      </c>
      <c r="M6" s="19">
        <f t="shared" si="0"/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 t="shared" si="4"/>
        <v>0</v>
      </c>
      <c r="R6" s="8">
        <f t="shared" si="5"/>
        <v>0</v>
      </c>
    </row>
    <row r="7" spans="1:18" ht="30" customHeight="1">
      <c r="A7" s="19">
        <v>4</v>
      </c>
      <c r="B7" s="22" t="s">
        <v>100</v>
      </c>
      <c r="C7" s="22" t="s">
        <v>10</v>
      </c>
      <c r="D7" s="19"/>
      <c r="E7" s="19"/>
      <c r="F7" s="19"/>
      <c r="G7" s="19"/>
      <c r="H7" s="19"/>
      <c r="I7" s="19">
        <f t="shared" ref="I7:I11" si="6">SUM(D7:H7)</f>
        <v>0</v>
      </c>
      <c r="J7" s="19">
        <f t="shared" ref="J7:J11" si="7">SUM(P7/3)</f>
        <v>0</v>
      </c>
      <c r="K7" s="19"/>
      <c r="L7" s="19">
        <f t="shared" si="3"/>
        <v>0</v>
      </c>
      <c r="M7" s="19">
        <f t="shared" si="0"/>
        <v>1</v>
      </c>
      <c r="N7" s="7">
        <f t="shared" ref="N7:N11" si="8">MAX(D7:H7)</f>
        <v>0</v>
      </c>
      <c r="O7" s="7">
        <f t="shared" ref="O7:O11" si="9">MIN(D7:H7)</f>
        <v>0</v>
      </c>
      <c r="P7" s="6">
        <f t="shared" ref="P7:P11" si="10">SUM(I7-N7-O7)</f>
        <v>0</v>
      </c>
      <c r="Q7" s="6">
        <f t="shared" si="4"/>
        <v>0</v>
      </c>
      <c r="R7" s="8">
        <f t="shared" si="5"/>
        <v>0</v>
      </c>
    </row>
    <row r="8" spans="1:18" ht="30" customHeight="1">
      <c r="A8" s="19">
        <v>5</v>
      </c>
      <c r="B8" s="22" t="s">
        <v>99</v>
      </c>
      <c r="C8" s="22" t="s">
        <v>27</v>
      </c>
      <c r="D8" s="19"/>
      <c r="E8" s="19"/>
      <c r="F8" s="19"/>
      <c r="G8" s="19"/>
      <c r="H8" s="19"/>
      <c r="I8" s="19">
        <f t="shared" si="6"/>
        <v>0</v>
      </c>
      <c r="J8" s="19">
        <f t="shared" si="7"/>
        <v>0</v>
      </c>
      <c r="K8" s="19"/>
      <c r="L8" s="19">
        <f t="shared" si="3"/>
        <v>0</v>
      </c>
      <c r="M8" s="19">
        <f t="shared" si="0"/>
        <v>1</v>
      </c>
      <c r="N8" s="7">
        <f t="shared" si="8"/>
        <v>0</v>
      </c>
      <c r="O8" s="7">
        <f t="shared" si="9"/>
        <v>0</v>
      </c>
      <c r="P8" s="6">
        <f t="shared" si="10"/>
        <v>0</v>
      </c>
      <c r="Q8" s="6">
        <f t="shared" si="4"/>
        <v>0</v>
      </c>
      <c r="R8" s="8">
        <f t="shared" si="5"/>
        <v>0</v>
      </c>
    </row>
    <row r="9" spans="1:18" ht="30" customHeight="1">
      <c r="A9" s="19">
        <v>6</v>
      </c>
      <c r="B9" s="22" t="s">
        <v>103</v>
      </c>
      <c r="C9" s="22" t="s">
        <v>10</v>
      </c>
      <c r="D9" s="19"/>
      <c r="E9" s="19"/>
      <c r="F9" s="19"/>
      <c r="G9" s="19"/>
      <c r="H9" s="19"/>
      <c r="I9" s="19">
        <f t="shared" si="6"/>
        <v>0</v>
      </c>
      <c r="J9" s="19">
        <f t="shared" si="7"/>
        <v>0</v>
      </c>
      <c r="K9" s="19"/>
      <c r="L9" s="19">
        <f t="shared" si="3"/>
        <v>0</v>
      </c>
      <c r="M9" s="19">
        <f t="shared" si="0"/>
        <v>1</v>
      </c>
      <c r="N9" s="7">
        <f t="shared" si="8"/>
        <v>0</v>
      </c>
      <c r="O9" s="7">
        <f t="shared" si="9"/>
        <v>0</v>
      </c>
      <c r="P9" s="6">
        <f t="shared" si="10"/>
        <v>0</v>
      </c>
      <c r="Q9" s="6">
        <f t="shared" si="4"/>
        <v>0</v>
      </c>
      <c r="R9" s="8">
        <f t="shared" si="5"/>
        <v>0</v>
      </c>
    </row>
    <row r="10" spans="1:18" ht="30" customHeight="1">
      <c r="A10" s="19">
        <v>7</v>
      </c>
      <c r="B10" s="22" t="s">
        <v>39</v>
      </c>
      <c r="C10" s="22" t="s">
        <v>27</v>
      </c>
      <c r="D10" s="19"/>
      <c r="E10" s="19"/>
      <c r="F10" s="19"/>
      <c r="G10" s="19"/>
      <c r="H10" s="19"/>
      <c r="I10" s="19">
        <f t="shared" si="6"/>
        <v>0</v>
      </c>
      <c r="J10" s="19">
        <f t="shared" si="7"/>
        <v>0</v>
      </c>
      <c r="K10" s="19"/>
      <c r="L10" s="19">
        <f t="shared" si="3"/>
        <v>0</v>
      </c>
      <c r="M10" s="19">
        <f t="shared" si="0"/>
        <v>1</v>
      </c>
      <c r="N10" s="7">
        <f t="shared" si="8"/>
        <v>0</v>
      </c>
      <c r="O10" s="7">
        <f t="shared" si="9"/>
        <v>0</v>
      </c>
      <c r="P10" s="6">
        <f t="shared" si="10"/>
        <v>0</v>
      </c>
      <c r="Q10" s="6">
        <f t="shared" si="4"/>
        <v>0</v>
      </c>
      <c r="R10" s="8">
        <f t="shared" si="5"/>
        <v>0</v>
      </c>
    </row>
    <row r="11" spans="1:18" ht="30" customHeight="1">
      <c r="A11" s="19">
        <v>8</v>
      </c>
      <c r="B11" s="22" t="s">
        <v>104</v>
      </c>
      <c r="C11" s="22" t="s">
        <v>42</v>
      </c>
      <c r="D11" s="19"/>
      <c r="E11" s="19"/>
      <c r="F11" s="19"/>
      <c r="G11" s="19"/>
      <c r="H11" s="19"/>
      <c r="I11" s="19">
        <f t="shared" si="6"/>
        <v>0</v>
      </c>
      <c r="J11" s="19">
        <f t="shared" si="7"/>
        <v>0</v>
      </c>
      <c r="K11" s="19"/>
      <c r="L11" s="19">
        <f t="shared" si="3"/>
        <v>0</v>
      </c>
      <c r="M11" s="19">
        <f t="shared" si="0"/>
        <v>1</v>
      </c>
      <c r="N11" s="7">
        <f t="shared" si="8"/>
        <v>0</v>
      </c>
      <c r="O11" s="7">
        <f t="shared" si="9"/>
        <v>0</v>
      </c>
      <c r="P11" s="6">
        <f t="shared" si="10"/>
        <v>0</v>
      </c>
      <c r="Q11" s="6">
        <f t="shared" si="4"/>
        <v>0</v>
      </c>
      <c r="R11" s="8">
        <f t="shared" si="5"/>
        <v>0</v>
      </c>
    </row>
    <row r="12" spans="1:18" s="23" customFormat="1" ht="24.9" customHeight="1">
      <c r="A12" s="17" t="s">
        <v>77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24"/>
      <c r="Q12" s="24"/>
    </row>
    <row r="13" spans="1:18" s="23" customFormat="1" ht="24.9" customHeight="1">
      <c r="A13" s="4"/>
      <c r="B13" s="4"/>
      <c r="C13" s="46" t="s">
        <v>9</v>
      </c>
      <c r="D13" s="46"/>
      <c r="E13" s="46"/>
      <c r="F13" s="4"/>
      <c r="G13" s="4"/>
      <c r="H13" s="4"/>
      <c r="I13" s="4"/>
      <c r="J13" s="4"/>
      <c r="K13" s="4"/>
      <c r="L13" s="4"/>
      <c r="M13" s="4"/>
      <c r="N13" s="4"/>
      <c r="O13" s="4"/>
      <c r="P13" s="24"/>
      <c r="Q13" s="24"/>
    </row>
    <row r="14" spans="1:18" ht="30" customHeight="1">
      <c r="A14" s="75" t="s">
        <v>170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</row>
    <row r="15" spans="1:18" ht="51" customHeight="1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</row>
  </sheetData>
  <sortState ref="A4:C11">
    <sortCondition ref="A3"/>
  </sortState>
  <mergeCells count="5">
    <mergeCell ref="A15:R15"/>
    <mergeCell ref="A1:M2"/>
    <mergeCell ref="N2:P2"/>
    <mergeCell ref="Q2:R2"/>
    <mergeCell ref="A14:R14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zoomScaleNormal="100" workbookViewId="0">
      <selection activeCell="M3" sqref="M3"/>
    </sheetView>
  </sheetViews>
  <sheetFormatPr defaultColWidth="9" defaultRowHeight="16.2"/>
  <cols>
    <col min="1" max="1" width="5.6640625" style="1" customWidth="1"/>
    <col min="2" max="2" width="9.6640625" style="1" bestFit="1" customWidth="1"/>
    <col min="3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20" ht="39.9" customHeight="1">
      <c r="A1" s="76" t="s">
        <v>208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5"/>
      <c r="O1" s="15"/>
      <c r="P1" s="27"/>
      <c r="Q1" s="27"/>
      <c r="R1" s="15"/>
    </row>
    <row r="2" spans="1:20" ht="0.7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110</v>
      </c>
      <c r="O2" s="77"/>
      <c r="P2" s="77"/>
      <c r="Q2" s="77" t="s">
        <v>21</v>
      </c>
      <c r="R2" s="77"/>
    </row>
    <row r="3" spans="1:20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28" t="s">
        <v>17</v>
      </c>
      <c r="O3" s="28" t="s">
        <v>18</v>
      </c>
      <c r="P3" s="20" t="s">
        <v>15</v>
      </c>
      <c r="Q3" s="28" t="s">
        <v>19</v>
      </c>
      <c r="R3" s="29" t="s">
        <v>20</v>
      </c>
    </row>
    <row r="4" spans="1:20" ht="30" customHeight="1">
      <c r="A4" s="19">
        <v>1</v>
      </c>
      <c r="B4" s="19" t="s">
        <v>90</v>
      </c>
      <c r="C4" s="19" t="s">
        <v>10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 t="shared" ref="M4:M11" si="0">RANK(L4,$L$4:$L$11)</f>
        <v>1</v>
      </c>
      <c r="N4" s="28">
        <f t="shared" ref="N4:N9" si="1">MAX(D4:H4)</f>
        <v>0</v>
      </c>
      <c r="O4" s="28">
        <f t="shared" ref="O4:O9" si="2">MIN(D4:H4)</f>
        <v>0</v>
      </c>
      <c r="P4" s="27">
        <f t="shared" ref="P4:P9" si="3">SUM(I4-N4-O4)</f>
        <v>0</v>
      </c>
      <c r="Q4" s="27">
        <f>AVERAGE(N4:O4)</f>
        <v>0</v>
      </c>
      <c r="R4" s="30">
        <f>L4-Q4</f>
        <v>0</v>
      </c>
    </row>
    <row r="5" spans="1:20" ht="30" customHeight="1">
      <c r="A5" s="19">
        <v>2</v>
      </c>
      <c r="B5" s="22" t="s">
        <v>60</v>
      </c>
      <c r="C5" s="22" t="s">
        <v>12</v>
      </c>
      <c r="D5" s="19"/>
      <c r="E5" s="19"/>
      <c r="F5" s="19"/>
      <c r="G5" s="19"/>
      <c r="H5" s="19"/>
      <c r="I5" s="19">
        <f t="shared" ref="I5:I7" si="4">SUM(D5:H5)</f>
        <v>0</v>
      </c>
      <c r="J5" s="19">
        <f t="shared" ref="J5:J7" si="5">SUM(P5/3)</f>
        <v>0</v>
      </c>
      <c r="K5" s="19"/>
      <c r="L5" s="19">
        <f t="shared" ref="L5:L7" si="6">SUM(J5:K5)</f>
        <v>0</v>
      </c>
      <c r="M5" s="19">
        <f t="shared" si="0"/>
        <v>1</v>
      </c>
      <c r="N5" s="28">
        <f t="shared" si="1"/>
        <v>0</v>
      </c>
      <c r="O5" s="28">
        <f t="shared" si="2"/>
        <v>0</v>
      </c>
      <c r="P5" s="27">
        <f t="shared" si="3"/>
        <v>0</v>
      </c>
      <c r="Q5" s="27">
        <f t="shared" ref="Q5:Q7" si="7">AVERAGE(N5:O5)</f>
        <v>0</v>
      </c>
      <c r="R5" s="31">
        <f t="shared" ref="R5:R7" si="8">L5-Q5</f>
        <v>0</v>
      </c>
    </row>
    <row r="6" spans="1:20" ht="30" customHeight="1">
      <c r="A6" s="19">
        <v>3</v>
      </c>
      <c r="B6" s="19" t="s">
        <v>62</v>
      </c>
      <c r="C6" s="19" t="s">
        <v>10</v>
      </c>
      <c r="D6" s="19"/>
      <c r="E6" s="19"/>
      <c r="F6" s="19"/>
      <c r="G6" s="19"/>
      <c r="H6" s="19"/>
      <c r="I6" s="19">
        <f t="shared" si="4"/>
        <v>0</v>
      </c>
      <c r="J6" s="19">
        <f t="shared" si="5"/>
        <v>0</v>
      </c>
      <c r="K6" s="19"/>
      <c r="L6" s="19">
        <f t="shared" si="6"/>
        <v>0</v>
      </c>
      <c r="M6" s="19">
        <f t="shared" si="0"/>
        <v>1</v>
      </c>
      <c r="N6" s="28">
        <f t="shared" si="1"/>
        <v>0</v>
      </c>
      <c r="O6" s="28">
        <f t="shared" si="2"/>
        <v>0</v>
      </c>
      <c r="P6" s="27">
        <f t="shared" si="3"/>
        <v>0</v>
      </c>
      <c r="Q6" s="27">
        <f t="shared" si="7"/>
        <v>0</v>
      </c>
      <c r="R6" s="31">
        <f t="shared" si="8"/>
        <v>0</v>
      </c>
    </row>
    <row r="7" spans="1:20" ht="30" customHeight="1">
      <c r="A7" s="19">
        <v>4</v>
      </c>
      <c r="B7" s="19" t="s">
        <v>87</v>
      </c>
      <c r="C7" s="19" t="s">
        <v>12</v>
      </c>
      <c r="D7" s="19"/>
      <c r="E7" s="19"/>
      <c r="F7" s="19"/>
      <c r="G7" s="19"/>
      <c r="H7" s="19"/>
      <c r="I7" s="19">
        <f t="shared" si="4"/>
        <v>0</v>
      </c>
      <c r="J7" s="19">
        <f t="shared" si="5"/>
        <v>0</v>
      </c>
      <c r="K7" s="19"/>
      <c r="L7" s="19">
        <f t="shared" si="6"/>
        <v>0</v>
      </c>
      <c r="M7" s="19">
        <f t="shared" si="0"/>
        <v>1</v>
      </c>
      <c r="N7" s="28">
        <f t="shared" si="1"/>
        <v>0</v>
      </c>
      <c r="O7" s="28">
        <f t="shared" si="2"/>
        <v>0</v>
      </c>
      <c r="P7" s="27">
        <f t="shared" si="3"/>
        <v>0</v>
      </c>
      <c r="Q7" s="27">
        <f t="shared" si="7"/>
        <v>0</v>
      </c>
      <c r="R7" s="31">
        <f t="shared" si="8"/>
        <v>0</v>
      </c>
    </row>
    <row r="8" spans="1:20" ht="30" customHeight="1">
      <c r="A8" s="19">
        <v>5</v>
      </c>
      <c r="B8" s="19" t="s">
        <v>88</v>
      </c>
      <c r="C8" s="19" t="s">
        <v>12</v>
      </c>
      <c r="D8" s="19"/>
      <c r="E8" s="19"/>
      <c r="F8" s="19"/>
      <c r="G8" s="19"/>
      <c r="H8" s="19"/>
      <c r="I8" s="19">
        <f t="shared" ref="I8:I9" si="9">SUM(D8:H8)</f>
        <v>0</v>
      </c>
      <c r="J8" s="19">
        <f t="shared" ref="J8:J9" si="10">SUM(P8/3)</f>
        <v>0</v>
      </c>
      <c r="K8" s="19"/>
      <c r="L8" s="19">
        <f t="shared" ref="L8:L9" si="11">SUM(J8:K8)</f>
        <v>0</v>
      </c>
      <c r="M8" s="19">
        <f t="shared" si="0"/>
        <v>1</v>
      </c>
      <c r="N8" s="28">
        <f t="shared" si="1"/>
        <v>0</v>
      </c>
      <c r="O8" s="28">
        <f t="shared" si="2"/>
        <v>0</v>
      </c>
      <c r="P8" s="27">
        <f t="shared" si="3"/>
        <v>0</v>
      </c>
      <c r="Q8" s="27">
        <f t="shared" ref="Q8:Q9" si="12">AVERAGE(N8:O8)</f>
        <v>0</v>
      </c>
      <c r="R8" s="31">
        <f t="shared" ref="R8:R9" si="13">L8-Q8</f>
        <v>0</v>
      </c>
    </row>
    <row r="9" spans="1:20" ht="30" customHeight="1">
      <c r="A9" s="19">
        <v>6</v>
      </c>
      <c r="B9" s="19" t="s">
        <v>89</v>
      </c>
      <c r="C9" s="19" t="s">
        <v>42</v>
      </c>
      <c r="D9" s="19"/>
      <c r="E9" s="19"/>
      <c r="F9" s="19"/>
      <c r="G9" s="19"/>
      <c r="H9" s="19"/>
      <c r="I9" s="19">
        <f t="shared" si="9"/>
        <v>0</v>
      </c>
      <c r="J9" s="19">
        <f t="shared" si="10"/>
        <v>0</v>
      </c>
      <c r="K9" s="19"/>
      <c r="L9" s="19">
        <f t="shared" si="11"/>
        <v>0</v>
      </c>
      <c r="M9" s="19">
        <f t="shared" si="0"/>
        <v>1</v>
      </c>
      <c r="N9" s="28">
        <f t="shared" si="1"/>
        <v>0</v>
      </c>
      <c r="O9" s="28">
        <f t="shared" si="2"/>
        <v>0</v>
      </c>
      <c r="P9" s="27">
        <f t="shared" si="3"/>
        <v>0</v>
      </c>
      <c r="Q9" s="27">
        <f t="shared" si="12"/>
        <v>0</v>
      </c>
      <c r="R9" s="31">
        <f t="shared" si="13"/>
        <v>0</v>
      </c>
    </row>
    <row r="10" spans="1:20" ht="30" customHeight="1">
      <c r="A10" s="19">
        <v>7</v>
      </c>
      <c r="B10" s="19" t="s">
        <v>34</v>
      </c>
      <c r="C10" s="19" t="s">
        <v>92</v>
      </c>
      <c r="D10" s="19"/>
      <c r="E10" s="19"/>
      <c r="F10" s="19"/>
      <c r="G10" s="19"/>
      <c r="H10" s="19"/>
      <c r="I10" s="19">
        <f t="shared" ref="I10:I11" si="14">SUM(D10:H10)</f>
        <v>0</v>
      </c>
      <c r="J10" s="19">
        <f t="shared" ref="J10" si="15">SUM(P10/3)</f>
        <v>0</v>
      </c>
      <c r="K10" s="19"/>
      <c r="L10" s="19">
        <f t="shared" ref="L10:L11" si="16">SUM(J10:K10)</f>
        <v>0</v>
      </c>
      <c r="M10" s="19">
        <f t="shared" si="0"/>
        <v>1</v>
      </c>
      <c r="N10" s="28">
        <f t="shared" ref="N10:N11" si="17">MAX(D10:H10)</f>
        <v>0</v>
      </c>
      <c r="O10" s="28">
        <f t="shared" ref="O10:O11" si="18">MIN(D10:H10)</f>
        <v>0</v>
      </c>
      <c r="P10" s="27">
        <f t="shared" ref="P10:P11" si="19">SUM(I10-N10-O10)</f>
        <v>0</v>
      </c>
      <c r="Q10" s="27">
        <f t="shared" ref="Q10:Q11" si="20">AVERAGE(N10:O10)</f>
        <v>0</v>
      </c>
      <c r="R10" s="31">
        <f t="shared" ref="R10:R11" si="21">L10-Q10</f>
        <v>0</v>
      </c>
    </row>
    <row r="11" spans="1:20" s="32" customFormat="1" ht="30" customHeight="1">
      <c r="A11" s="19">
        <v>8</v>
      </c>
      <c r="B11" s="19" t="s">
        <v>91</v>
      </c>
      <c r="C11" s="19" t="s">
        <v>10</v>
      </c>
      <c r="D11" s="19"/>
      <c r="E11" s="19"/>
      <c r="F11" s="19"/>
      <c r="G11" s="19"/>
      <c r="H11" s="19"/>
      <c r="I11" s="19">
        <f t="shared" si="14"/>
        <v>0</v>
      </c>
      <c r="J11" s="19">
        <f>SUM(P11/3)</f>
        <v>0</v>
      </c>
      <c r="K11" s="19"/>
      <c r="L11" s="19">
        <f t="shared" si="16"/>
        <v>0</v>
      </c>
      <c r="M11" s="19">
        <f t="shared" si="0"/>
        <v>1</v>
      </c>
      <c r="N11" s="28">
        <f t="shared" si="17"/>
        <v>0</v>
      </c>
      <c r="O11" s="28">
        <f t="shared" si="18"/>
        <v>0</v>
      </c>
      <c r="P11" s="27">
        <f t="shared" si="19"/>
        <v>0</v>
      </c>
      <c r="Q11" s="27">
        <f t="shared" si="20"/>
        <v>0</v>
      </c>
      <c r="R11" s="31">
        <f t="shared" si="21"/>
        <v>0</v>
      </c>
      <c r="S11" s="15"/>
      <c r="T11" s="15"/>
    </row>
    <row r="12" spans="1:20" s="54" customFormat="1" ht="24.9" customHeight="1">
      <c r="A12" s="79" t="s">
        <v>98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80"/>
      <c r="O12" s="80"/>
      <c r="P12" s="53"/>
      <c r="Q12" s="53"/>
    </row>
    <row r="13" spans="1:20" s="23" customFormat="1" ht="24.9" customHeight="1">
      <c r="A13" s="4"/>
      <c r="B13" s="4"/>
      <c r="C13" s="55" t="s">
        <v>9</v>
      </c>
      <c r="D13" s="55"/>
      <c r="E13" s="55"/>
      <c r="F13" s="4"/>
      <c r="G13" s="4"/>
      <c r="H13" s="4"/>
      <c r="I13" s="4"/>
      <c r="J13" s="4"/>
      <c r="K13" s="4"/>
      <c r="L13" s="4"/>
      <c r="M13" s="4"/>
      <c r="N13" s="4"/>
      <c r="O13" s="4"/>
      <c r="P13" s="24"/>
      <c r="Q13" s="24"/>
    </row>
    <row r="14" spans="1:20" ht="36" customHeight="1">
      <c r="A14" s="75" t="s">
        <v>24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</row>
  </sheetData>
  <sortState ref="A4:C9">
    <sortCondition ref="A3"/>
  </sortState>
  <mergeCells count="5">
    <mergeCell ref="A14:R14"/>
    <mergeCell ref="A1:M2"/>
    <mergeCell ref="N2:P2"/>
    <mergeCell ref="Q2:R2"/>
    <mergeCell ref="A12:O12"/>
  </mergeCells>
  <phoneticPr fontId="1" type="noConversion"/>
  <pageMargins left="0.45" right="0.27" top="0.57999999999999996" bottom="0.54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activeCell="O10" sqref="O10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209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4.7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23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172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124</v>
      </c>
      <c r="C4" s="22" t="s">
        <v>28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RANK(L4,$L$4:$L$8)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123</v>
      </c>
      <c r="C5" s="22" t="s">
        <v>30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 t="shared" ref="M5:M8" si="0">RANK(L5,$L$4:$L$8)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43</v>
      </c>
      <c r="C6" s="22" t="s">
        <v>31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 t="shared" si="0"/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9">
        <f>L6-Q6</f>
        <v>0</v>
      </c>
    </row>
    <row r="7" spans="1:18" ht="30" customHeight="1">
      <c r="A7" s="19">
        <v>4</v>
      </c>
      <c r="B7" s="22" t="s">
        <v>125</v>
      </c>
      <c r="C7" s="22" t="s">
        <v>126</v>
      </c>
      <c r="D7" s="19"/>
      <c r="E7" s="19"/>
      <c r="F7" s="19"/>
      <c r="G7" s="19"/>
      <c r="H7" s="19"/>
      <c r="I7" s="19">
        <f>SUM(D7:H7)</f>
        <v>0</v>
      </c>
      <c r="J7" s="19">
        <f>SUM(P7/3)</f>
        <v>0</v>
      </c>
      <c r="K7" s="19"/>
      <c r="L7" s="19">
        <f>SUM(J7:K7)</f>
        <v>0</v>
      </c>
      <c r="M7" s="19">
        <f t="shared" si="0"/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>AVERAGE(N7:O7)</f>
        <v>0</v>
      </c>
      <c r="R7" s="8">
        <f>L7-Q7</f>
        <v>0</v>
      </c>
    </row>
    <row r="8" spans="1:18" ht="30" customHeight="1">
      <c r="A8" s="19">
        <v>5</v>
      </c>
      <c r="B8" s="22" t="s">
        <v>78</v>
      </c>
      <c r="C8" s="22" t="s">
        <v>46</v>
      </c>
      <c r="D8" s="19"/>
      <c r="E8" s="19"/>
      <c r="F8" s="19"/>
      <c r="G8" s="19"/>
      <c r="H8" s="19"/>
      <c r="I8" s="19">
        <f>SUM(D8:H8)</f>
        <v>0</v>
      </c>
      <c r="J8" s="19">
        <f>SUM(P8/3)</f>
        <v>0</v>
      </c>
      <c r="K8" s="19"/>
      <c r="L8" s="19">
        <f>SUM(J8:K8)</f>
        <v>0</v>
      </c>
      <c r="M8" s="19">
        <f t="shared" si="0"/>
        <v>1</v>
      </c>
      <c r="N8" s="7">
        <f>MAX(D8:H8)</f>
        <v>0</v>
      </c>
      <c r="O8" s="7">
        <f>MIN(D8:H8)</f>
        <v>0</v>
      </c>
      <c r="P8" s="6">
        <f>SUM(I8-N8-O8)</f>
        <v>0</v>
      </c>
      <c r="Q8" s="6">
        <f>AVERAGE(N8:O8)</f>
        <v>0</v>
      </c>
      <c r="R8" s="8">
        <f>L8-Q8</f>
        <v>0</v>
      </c>
    </row>
    <row r="9" spans="1:18" s="23" customFormat="1" ht="24.9" customHeight="1">
      <c r="A9" s="79" t="s">
        <v>203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80"/>
      <c r="O9" s="80"/>
      <c r="P9" s="24"/>
      <c r="Q9" s="24"/>
    </row>
    <row r="10" spans="1:18" s="23" customFormat="1" ht="24.9" customHeight="1">
      <c r="A10" s="4"/>
      <c r="B10" s="4"/>
      <c r="C10" s="55" t="s">
        <v>9</v>
      </c>
      <c r="D10" s="55"/>
      <c r="E10" s="55"/>
      <c r="F10" s="4"/>
      <c r="G10" s="4"/>
      <c r="H10" s="4"/>
      <c r="I10" s="4"/>
      <c r="J10" s="4"/>
      <c r="K10" s="4"/>
      <c r="L10" s="4"/>
      <c r="M10" s="4"/>
      <c r="N10" s="4"/>
      <c r="O10" s="4"/>
      <c r="P10" s="24"/>
      <c r="Q10" s="24"/>
    </row>
    <row r="11" spans="1:18" ht="37.5" customHeight="1">
      <c r="A11" s="75" t="s">
        <v>24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</row>
    <row r="12" spans="1:18" ht="36.9" customHeight="1">
      <c r="A12" s="4"/>
      <c r="B12" s="4"/>
      <c r="C12" s="81"/>
      <c r="D12" s="81"/>
      <c r="E12" s="81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51" customHeigh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</row>
  </sheetData>
  <sortState ref="A4:R8">
    <sortCondition ref="A3"/>
  </sortState>
  <mergeCells count="7">
    <mergeCell ref="A13:R13"/>
    <mergeCell ref="A1:M2"/>
    <mergeCell ref="N2:P2"/>
    <mergeCell ref="Q2:R2"/>
    <mergeCell ref="C12:E12"/>
    <mergeCell ref="A9:O9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activeCell="M10" sqref="M10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3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23</v>
      </c>
      <c r="O2" s="77"/>
      <c r="P2" s="77"/>
      <c r="Q2" s="78" t="s">
        <v>21</v>
      </c>
      <c r="R2" s="78"/>
    </row>
    <row r="3" spans="1:18" s="6" customFormat="1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172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7" t="s">
        <v>20</v>
      </c>
    </row>
    <row r="4" spans="1:18" s="6" customFormat="1" ht="30" customHeight="1">
      <c r="A4" s="19">
        <v>1</v>
      </c>
      <c r="B4" s="22" t="s">
        <v>96</v>
      </c>
      <c r="C4" s="22" t="s">
        <v>28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 t="shared" ref="M4:M9" si="0">RANK(L4,$L$4:$L$10)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36">
        <f>L4-Q4</f>
        <v>0</v>
      </c>
    </row>
    <row r="5" spans="1:18" s="6" customFormat="1" ht="30" customHeight="1">
      <c r="A5" s="19">
        <v>2</v>
      </c>
      <c r="B5" s="22" t="s">
        <v>95</v>
      </c>
      <c r="C5" s="22" t="s">
        <v>30</v>
      </c>
      <c r="D5" s="19"/>
      <c r="E5" s="19"/>
      <c r="F5" s="19"/>
      <c r="G5" s="19"/>
      <c r="H5" s="19"/>
      <c r="I5" s="19">
        <f t="shared" ref="I5:I7" si="1">SUM(D5:H5)</f>
        <v>0</v>
      </c>
      <c r="J5" s="19">
        <f t="shared" ref="J5:J7" si="2">SUM(P5/3)</f>
        <v>0</v>
      </c>
      <c r="K5" s="19"/>
      <c r="L5" s="19">
        <f t="shared" ref="L5:L7" si="3">SUM(J5:K5)</f>
        <v>0</v>
      </c>
      <c r="M5" s="19">
        <f t="shared" si="0"/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 t="shared" ref="Q5:Q7" si="4">AVERAGE(N5:O5)</f>
        <v>0</v>
      </c>
      <c r="R5" s="37">
        <f t="shared" ref="R5:R7" si="5">L5-Q5</f>
        <v>0</v>
      </c>
    </row>
    <row r="6" spans="1:18" s="6" customFormat="1" ht="30" customHeight="1">
      <c r="A6" s="19">
        <v>3</v>
      </c>
      <c r="B6" s="34" t="s">
        <v>93</v>
      </c>
      <c r="C6" s="34" t="s">
        <v>31</v>
      </c>
      <c r="D6" s="19"/>
      <c r="E6" s="19"/>
      <c r="F6" s="19"/>
      <c r="G6" s="19"/>
      <c r="H6" s="19"/>
      <c r="I6" s="19">
        <f t="shared" si="1"/>
        <v>0</v>
      </c>
      <c r="J6" s="19">
        <f t="shared" si="2"/>
        <v>0</v>
      </c>
      <c r="K6" s="19"/>
      <c r="L6" s="19">
        <f t="shared" si="3"/>
        <v>0</v>
      </c>
      <c r="M6" s="19">
        <f t="shared" si="0"/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 t="shared" si="4"/>
        <v>0</v>
      </c>
      <c r="R6" s="37">
        <f t="shared" si="5"/>
        <v>0</v>
      </c>
    </row>
    <row r="7" spans="1:18" s="6" customFormat="1" ht="30" customHeight="1">
      <c r="A7" s="19">
        <v>4</v>
      </c>
      <c r="B7" s="34" t="s">
        <v>56</v>
      </c>
      <c r="C7" s="34" t="s">
        <v>55</v>
      </c>
      <c r="D7" s="19"/>
      <c r="E7" s="19"/>
      <c r="F7" s="19"/>
      <c r="G7" s="19"/>
      <c r="H7" s="19"/>
      <c r="I7" s="19">
        <f t="shared" si="1"/>
        <v>0</v>
      </c>
      <c r="J7" s="19">
        <f t="shared" si="2"/>
        <v>0</v>
      </c>
      <c r="K7" s="19"/>
      <c r="L7" s="19">
        <f t="shared" si="3"/>
        <v>0</v>
      </c>
      <c r="M7" s="19">
        <f t="shared" si="0"/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 t="shared" si="4"/>
        <v>0</v>
      </c>
      <c r="R7" s="37">
        <f t="shared" si="5"/>
        <v>0</v>
      </c>
    </row>
    <row r="8" spans="1:18" s="6" customFormat="1" ht="30" customHeight="1">
      <c r="A8" s="19">
        <v>5</v>
      </c>
      <c r="B8" s="22" t="s">
        <v>33</v>
      </c>
      <c r="C8" s="22" t="s">
        <v>31</v>
      </c>
      <c r="D8" s="19"/>
      <c r="E8" s="19"/>
      <c r="F8" s="19"/>
      <c r="G8" s="19"/>
      <c r="H8" s="19"/>
      <c r="I8" s="19">
        <f t="shared" ref="I8:I10" si="6">SUM(D8:H8)</f>
        <v>0</v>
      </c>
      <c r="J8" s="19">
        <f t="shared" ref="J8:J10" si="7">SUM(P8/3)</f>
        <v>0</v>
      </c>
      <c r="K8" s="19"/>
      <c r="L8" s="19">
        <f t="shared" ref="L8:L10" si="8">SUM(J8:K8)</f>
        <v>0</v>
      </c>
      <c r="M8" s="19">
        <f>RANK(L8,$L$4:$L$10)</f>
        <v>1</v>
      </c>
      <c r="N8" s="7">
        <f t="shared" ref="N8:N10" si="9">MAX(D8:H8)</f>
        <v>0</v>
      </c>
      <c r="O8" s="7">
        <f t="shared" ref="O8:O10" si="10">MIN(D8:H8)</f>
        <v>0</v>
      </c>
      <c r="P8" s="6">
        <f t="shared" ref="P8:P10" si="11">SUM(I8-N8-O8)</f>
        <v>0</v>
      </c>
      <c r="Q8" s="6">
        <f t="shared" ref="Q8:Q10" si="12">AVERAGE(N8:O8)</f>
        <v>0</v>
      </c>
      <c r="R8" s="37">
        <f t="shared" ref="R8:R10" si="13">L8-Q8</f>
        <v>0</v>
      </c>
    </row>
    <row r="9" spans="1:18" s="6" customFormat="1" ht="30" customHeight="1">
      <c r="A9" s="19">
        <v>6</v>
      </c>
      <c r="B9" s="22" t="s">
        <v>38</v>
      </c>
      <c r="C9" s="22" t="s">
        <v>31</v>
      </c>
      <c r="D9" s="19"/>
      <c r="E9" s="19"/>
      <c r="F9" s="19"/>
      <c r="G9" s="19"/>
      <c r="H9" s="19"/>
      <c r="I9" s="19">
        <f t="shared" si="6"/>
        <v>0</v>
      </c>
      <c r="J9" s="19">
        <f t="shared" si="7"/>
        <v>0</v>
      </c>
      <c r="K9" s="19"/>
      <c r="L9" s="19">
        <f t="shared" si="8"/>
        <v>0</v>
      </c>
      <c r="M9" s="19">
        <f t="shared" si="0"/>
        <v>1</v>
      </c>
      <c r="N9" s="7">
        <f t="shared" si="9"/>
        <v>0</v>
      </c>
      <c r="O9" s="7">
        <f t="shared" si="10"/>
        <v>0</v>
      </c>
      <c r="P9" s="6">
        <f t="shared" si="11"/>
        <v>0</v>
      </c>
      <c r="Q9" s="6">
        <f t="shared" si="12"/>
        <v>0</v>
      </c>
      <c r="R9" s="37">
        <f t="shared" si="13"/>
        <v>0</v>
      </c>
    </row>
    <row r="10" spans="1:18" s="6" customFormat="1" ht="30" customHeight="1">
      <c r="A10" s="19">
        <v>7</v>
      </c>
      <c r="B10" s="22" t="s">
        <v>94</v>
      </c>
      <c r="C10" s="22" t="s">
        <v>46</v>
      </c>
      <c r="D10" s="19"/>
      <c r="E10" s="19"/>
      <c r="F10" s="19"/>
      <c r="G10" s="19"/>
      <c r="H10" s="19"/>
      <c r="I10" s="19">
        <f t="shared" si="6"/>
        <v>0</v>
      </c>
      <c r="J10" s="19">
        <f t="shared" si="7"/>
        <v>0</v>
      </c>
      <c r="K10" s="19"/>
      <c r="L10" s="19">
        <f t="shared" si="8"/>
        <v>0</v>
      </c>
      <c r="M10" s="19">
        <f>RANK(L10,$L$4:$L$10)</f>
        <v>1</v>
      </c>
      <c r="N10" s="7">
        <f t="shared" si="9"/>
        <v>0</v>
      </c>
      <c r="O10" s="7">
        <f t="shared" si="10"/>
        <v>0</v>
      </c>
      <c r="P10" s="6">
        <f t="shared" si="11"/>
        <v>0</v>
      </c>
      <c r="Q10" s="6">
        <f t="shared" si="12"/>
        <v>0</v>
      </c>
      <c r="R10" s="37">
        <f t="shared" si="13"/>
        <v>0</v>
      </c>
    </row>
    <row r="11" spans="1:18" s="23" customFormat="1" ht="24.9" customHeight="1">
      <c r="A11" s="79" t="s">
        <v>97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80"/>
      <c r="O11" s="80"/>
      <c r="P11" s="24"/>
      <c r="Q11" s="24"/>
    </row>
    <row r="12" spans="1:18" s="23" customFormat="1" ht="24.9" customHeight="1">
      <c r="A12" s="4"/>
      <c r="B12" s="4"/>
      <c r="C12" s="55" t="s">
        <v>9</v>
      </c>
      <c r="D12" s="55"/>
      <c r="E12" s="55"/>
      <c r="F12" s="4"/>
      <c r="G12" s="4"/>
      <c r="H12" s="4"/>
      <c r="I12" s="4"/>
      <c r="J12" s="4"/>
      <c r="K12" s="4"/>
      <c r="L12" s="4"/>
      <c r="M12" s="4"/>
      <c r="N12" s="4"/>
      <c r="O12" s="4"/>
      <c r="P12" s="24"/>
      <c r="Q12" s="24"/>
    </row>
    <row r="13" spans="1:18" ht="30" customHeight="1">
      <c r="A13" s="75" t="s">
        <v>173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</row>
  </sheetData>
  <sortState ref="A4:C11">
    <sortCondition ref="A3"/>
  </sortState>
  <mergeCells count="5">
    <mergeCell ref="A13:R13"/>
    <mergeCell ref="A1:M2"/>
    <mergeCell ref="N2:P2"/>
    <mergeCell ref="Q2:R2"/>
    <mergeCell ref="A11:O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activeCell="M6" sqref="M6"/>
    </sheetView>
  </sheetViews>
  <sheetFormatPr defaultRowHeight="16.2"/>
  <cols>
    <col min="1" max="1" width="5.6640625" customWidth="1"/>
    <col min="2" max="3" width="9.6640625" customWidth="1"/>
    <col min="4" max="17" width="7" customWidth="1"/>
    <col min="18" max="18" width="11.21875" customWidth="1"/>
  </cols>
  <sheetData>
    <row r="1" spans="1:18" ht="39.9" customHeight="1">
      <c r="A1" s="76" t="s">
        <v>211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"/>
      <c r="O1" s="1"/>
      <c r="P1" s="6"/>
      <c r="Q1" s="6"/>
      <c r="R1" s="1"/>
    </row>
    <row r="2" spans="1:18" hidden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23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34" t="s">
        <v>86</v>
      </c>
      <c r="C4" s="34" t="s">
        <v>12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34" t="s">
        <v>106</v>
      </c>
      <c r="C5" s="34" t="s">
        <v>25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9">
        <f>L5-Q5</f>
        <v>0</v>
      </c>
    </row>
    <row r="6" spans="1:18" ht="30" customHeight="1">
      <c r="A6" s="19">
        <v>3</v>
      </c>
      <c r="B6" s="34" t="s">
        <v>107</v>
      </c>
      <c r="C6" s="34" t="s">
        <v>25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s="35" customFormat="1" ht="25.5" customHeight="1">
      <c r="A7" s="33" t="s">
        <v>105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16"/>
      <c r="O7" s="16"/>
      <c r="P7" s="6"/>
      <c r="Q7" s="6"/>
      <c r="R7" s="1"/>
    </row>
    <row r="8" spans="1:18" s="35" customFormat="1" ht="25.5" customHeight="1">
      <c r="A8" s="18"/>
      <c r="B8" s="18"/>
      <c r="C8" s="77" t="s">
        <v>9</v>
      </c>
      <c r="D8" s="77"/>
      <c r="E8" s="77"/>
      <c r="F8" s="18"/>
      <c r="G8" s="18"/>
      <c r="H8" s="18"/>
      <c r="I8" s="18"/>
      <c r="J8" s="18"/>
      <c r="K8" s="18"/>
      <c r="L8" s="18"/>
      <c r="M8" s="18"/>
      <c r="N8" s="18"/>
      <c r="O8" s="18"/>
      <c r="P8" s="6"/>
      <c r="Q8" s="6"/>
      <c r="R8" s="1"/>
    </row>
    <row r="9" spans="1:18" s="35" customFormat="1" ht="37.5" customHeight="1">
      <c r="A9" s="75" t="s">
        <v>85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</sheetData>
  <sortState ref="A4:R6">
    <sortCondition ref="A3"/>
  </sortState>
  <mergeCells count="5">
    <mergeCell ref="A1:M2"/>
    <mergeCell ref="N2:P2"/>
    <mergeCell ref="Q2:R2"/>
    <mergeCell ref="C8:E8"/>
    <mergeCell ref="A9:R9"/>
  </mergeCells>
  <phoneticPr fontId="1" type="noConversion"/>
  <pageMargins left="0.7" right="0.7" top="0.75" bottom="0.75" header="0.3" footer="0.3"/>
  <pageSetup paperSize="9" scale="6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sqref="A1:M2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0.7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67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169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132</v>
      </c>
      <c r="C4" s="22" t="s">
        <v>130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RANK(L4,$L$4:$L$7)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133</v>
      </c>
      <c r="C5" s="22" t="s">
        <v>134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RANK(L5,$L$4:$L$7)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131</v>
      </c>
      <c r="C6" s="22" t="s">
        <v>130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RANK(L6,$L$4:$L$7)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ht="30" customHeight="1">
      <c r="A7" s="19">
        <v>4</v>
      </c>
      <c r="B7" s="22" t="s">
        <v>129</v>
      </c>
      <c r="C7" s="22" t="s">
        <v>130</v>
      </c>
      <c r="D7" s="19"/>
      <c r="E7" s="19"/>
      <c r="F7" s="19"/>
      <c r="G7" s="19"/>
      <c r="H7" s="19"/>
      <c r="I7" s="19">
        <f>SUM(D7:H7)</f>
        <v>0</v>
      </c>
      <c r="J7" s="19">
        <f>SUM(P7/3)</f>
        <v>0</v>
      </c>
      <c r="K7" s="19"/>
      <c r="L7" s="19">
        <f>SUM(J7:K7)</f>
        <v>0</v>
      </c>
      <c r="M7" s="19">
        <f>RANK(L7,$L$4:$L$7)</f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>AVERAGE(N7:O7)</f>
        <v>0</v>
      </c>
      <c r="R7" s="9">
        <f>L7-Q7</f>
        <v>0</v>
      </c>
    </row>
    <row r="8" spans="1:18" s="23" customFormat="1" ht="24.9" customHeight="1">
      <c r="A8" s="79" t="s">
        <v>80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80"/>
      <c r="O8" s="80"/>
      <c r="P8" s="24"/>
      <c r="Q8" s="24"/>
    </row>
    <row r="9" spans="1:18" s="23" customFormat="1" ht="24.9" customHeight="1">
      <c r="A9" s="4"/>
      <c r="B9" s="4"/>
      <c r="C9" s="81" t="s">
        <v>9</v>
      </c>
      <c r="D9" s="81"/>
      <c r="E9" s="81"/>
      <c r="F9" s="4"/>
      <c r="G9" s="4"/>
      <c r="H9" s="4"/>
      <c r="I9" s="4"/>
      <c r="J9" s="4"/>
      <c r="K9" s="4"/>
      <c r="L9" s="4"/>
      <c r="M9" s="4"/>
      <c r="N9" s="4"/>
      <c r="O9" s="4"/>
      <c r="P9" s="24"/>
      <c r="Q9" s="24"/>
    </row>
    <row r="10" spans="1:18" ht="36.75" customHeight="1">
      <c r="A10" s="75" t="s">
        <v>170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</row>
    <row r="11" spans="1:18" ht="30" customHeight="1">
      <c r="A11" s="14"/>
      <c r="B11" s="13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3"/>
      <c r="O11" s="3"/>
      <c r="R11" s="8"/>
    </row>
    <row r="12" spans="1:18" ht="30" customHeight="1">
      <c r="A12" s="14"/>
      <c r="B12" s="13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3"/>
      <c r="O12" s="3"/>
      <c r="R12" s="8"/>
    </row>
    <row r="13" spans="1:18" ht="30" customHeight="1">
      <c r="A13" s="14"/>
      <c r="B13" s="13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3"/>
      <c r="O13" s="3"/>
      <c r="R13" s="8"/>
    </row>
    <row r="14" spans="1:18" ht="30" customHeight="1">
      <c r="A14" s="14"/>
      <c r="B14" s="13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3"/>
      <c r="O14" s="3"/>
      <c r="R14" s="8"/>
    </row>
    <row r="15" spans="1:18" ht="19.95" customHeight="1"/>
    <row r="16" spans="1:18" ht="36.9" customHeight="1"/>
    <row r="17" ht="51" customHeight="1"/>
  </sheetData>
  <sortState ref="A4:R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activeCell="C6" sqref="C6"/>
    </sheetView>
  </sheetViews>
  <sheetFormatPr defaultColWidth="9" defaultRowHeight="16.2"/>
  <cols>
    <col min="1" max="1" width="5.77734375" style="1" customWidth="1"/>
    <col min="2" max="2" width="9.6640625" style="1" bestFit="1" customWidth="1"/>
    <col min="3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71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47</v>
      </c>
      <c r="C4" s="22" t="s">
        <v>12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9">
        <f>L4-Q4</f>
        <v>0</v>
      </c>
    </row>
    <row r="5" spans="1:18" ht="30" customHeight="1">
      <c r="A5" s="19">
        <v>2</v>
      </c>
      <c r="B5" s="22" t="s">
        <v>49</v>
      </c>
      <c r="C5" s="22" t="s">
        <v>12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13</v>
      </c>
      <c r="C6" s="22" t="s">
        <v>10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s="23" customFormat="1" ht="24.9" customHeight="1">
      <c r="A7" s="17" t="s">
        <v>82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57"/>
      <c r="O7" s="57"/>
      <c r="P7" s="24"/>
      <c r="Q7" s="24"/>
    </row>
    <row r="8" spans="1:18" s="23" customFormat="1" ht="24.9" customHeight="1">
      <c r="A8" s="4"/>
      <c r="B8" s="81" t="s">
        <v>9</v>
      </c>
      <c r="C8" s="81"/>
      <c r="D8" s="46"/>
      <c r="E8" s="46"/>
      <c r="F8" s="4"/>
      <c r="G8" s="4"/>
      <c r="H8" s="4"/>
      <c r="I8" s="4"/>
      <c r="J8" s="4"/>
      <c r="K8" s="4"/>
      <c r="L8" s="4"/>
      <c r="M8" s="4"/>
      <c r="N8" s="4"/>
      <c r="O8" s="4"/>
      <c r="P8" s="24"/>
      <c r="Q8" s="24"/>
    </row>
    <row r="9" spans="1:18" ht="30" customHeight="1">
      <c r="A9" s="75" t="s">
        <v>24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</sheetData>
  <sortState ref="A4:R6">
    <sortCondition ref="A3"/>
  </sortState>
  <mergeCells count="5">
    <mergeCell ref="A9:R9"/>
    <mergeCell ref="A1:M2"/>
    <mergeCell ref="N2:P2"/>
    <mergeCell ref="Q2:R2"/>
    <mergeCell ref="B8:C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7" sqref="M7"/>
    </sheetView>
  </sheetViews>
  <sheetFormatPr defaultColWidth="9" defaultRowHeight="16.2"/>
  <cols>
    <col min="1" max="1" width="5.6640625" style="1" customWidth="1"/>
    <col min="2" max="2" width="9.6640625" style="1" bestFit="1" customWidth="1"/>
    <col min="3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4.7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69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37</v>
      </c>
      <c r="C4" s="22" t="s">
        <v>10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RANK(L4,$L$4:$L$7)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109</v>
      </c>
      <c r="C5" s="22" t="s">
        <v>12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RANK(L5,$L$4:$L$7)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52</v>
      </c>
      <c r="C6" s="22" t="s">
        <v>51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RANK(L6,$L$4:$L$7)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ht="30" customHeight="1">
      <c r="A7" s="19">
        <v>4</v>
      </c>
      <c r="B7" s="22" t="s">
        <v>108</v>
      </c>
      <c r="C7" s="22" t="s">
        <v>10</v>
      </c>
      <c r="D7" s="19"/>
      <c r="E7" s="19"/>
      <c r="F7" s="19"/>
      <c r="G7" s="19"/>
      <c r="H7" s="19"/>
      <c r="I7" s="19">
        <f>SUM(D7:H7)</f>
        <v>0</v>
      </c>
      <c r="J7" s="19">
        <f>SUM(P7/3)</f>
        <v>0</v>
      </c>
      <c r="K7" s="19"/>
      <c r="L7" s="19">
        <f>SUM(J7:K7)</f>
        <v>0</v>
      </c>
      <c r="M7" s="19">
        <f>RANK(L7,$L$4:$L$7)</f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>AVERAGE(N7:O7)</f>
        <v>0</v>
      </c>
      <c r="R7" s="8">
        <f>L7-Q7</f>
        <v>0</v>
      </c>
    </row>
    <row r="8" spans="1:18" s="23" customFormat="1" ht="24.9" customHeight="1">
      <c r="A8" s="58" t="s">
        <v>80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57"/>
      <c r="O8" s="57"/>
      <c r="P8" s="24"/>
      <c r="Q8" s="24"/>
    </row>
    <row r="9" spans="1:18" s="23" customFormat="1" ht="24.9" customHeight="1">
      <c r="A9" s="4"/>
      <c r="B9" s="4"/>
      <c r="C9" s="81" t="s">
        <v>9</v>
      </c>
      <c r="D9" s="81"/>
      <c r="E9" s="81"/>
      <c r="F9" s="4"/>
      <c r="G9" s="4"/>
      <c r="H9" s="4"/>
      <c r="I9" s="4"/>
      <c r="J9" s="4"/>
      <c r="K9" s="4"/>
      <c r="L9" s="4"/>
      <c r="M9" s="4"/>
      <c r="N9" s="4"/>
      <c r="O9" s="4"/>
      <c r="P9" s="24"/>
      <c r="Q9" s="24"/>
    </row>
    <row r="10" spans="1:18" ht="36" customHeight="1">
      <c r="A10" s="75" t="s">
        <v>24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</row>
    <row r="11" spans="1:18" ht="36.9" customHeight="1"/>
    <row r="12" spans="1:18" ht="51" customHeight="1"/>
  </sheetData>
  <sortState ref="A4:R7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activeCell="G4" sqref="G4"/>
    </sheetView>
  </sheetViews>
  <sheetFormatPr defaultColWidth="9" defaultRowHeight="16.2"/>
  <cols>
    <col min="1" max="1" width="5.7773437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s="39" customFormat="1" ht="39.9" customHeight="1">
      <c r="A1" s="76" t="s">
        <v>215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P1" s="40"/>
      <c r="Q1" s="40"/>
    </row>
    <row r="2" spans="1:18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75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172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41</v>
      </c>
      <c r="C4" s="22" t="s">
        <v>42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102</v>
      </c>
      <c r="C5" s="22" t="s">
        <v>10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11</v>
      </c>
      <c r="C6" s="22" t="s">
        <v>10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9">
        <f>L6-Q6</f>
        <v>0</v>
      </c>
    </row>
    <row r="7" spans="1:18" s="23" customFormat="1" ht="24.9" customHeight="1">
      <c r="A7" s="79" t="s">
        <v>76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80"/>
      <c r="O7" s="80"/>
      <c r="P7" s="24"/>
      <c r="Q7" s="24"/>
    </row>
    <row r="8" spans="1:18" s="23" customFormat="1" ht="24.9" customHeight="1">
      <c r="A8" s="4"/>
      <c r="B8" s="4"/>
      <c r="C8" s="81" t="s">
        <v>9</v>
      </c>
      <c r="D8" s="81"/>
      <c r="E8" s="81"/>
      <c r="F8" s="4"/>
      <c r="G8" s="4"/>
      <c r="H8" s="4"/>
      <c r="I8" s="4"/>
      <c r="J8" s="4"/>
      <c r="K8" s="4"/>
      <c r="L8" s="4"/>
      <c r="M8" s="4"/>
      <c r="N8" s="4"/>
      <c r="O8" s="4"/>
      <c r="P8" s="24"/>
      <c r="Q8" s="24"/>
    </row>
    <row r="9" spans="1:18" ht="30" customHeight="1">
      <c r="A9" s="75" t="s">
        <v>173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</sheetData>
  <sortState ref="A4:R6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sqref="A1:M2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225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72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169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83</v>
      </c>
      <c r="C4" s="22" t="s">
        <v>27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9">
        <f>L4-Q4</f>
        <v>0</v>
      </c>
    </row>
    <row r="5" spans="1:18" ht="30" customHeight="1">
      <c r="A5" s="19">
        <v>2</v>
      </c>
      <c r="B5" s="22" t="s">
        <v>50</v>
      </c>
      <c r="C5" s="22" t="s">
        <v>51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26</v>
      </c>
      <c r="C6" s="22" t="s">
        <v>27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s="23" customFormat="1" ht="24.9" customHeight="1">
      <c r="A7" s="17" t="s">
        <v>82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57"/>
      <c r="O7" s="57"/>
      <c r="P7" s="24"/>
      <c r="Q7" s="24"/>
    </row>
    <row r="8" spans="1:18" s="23" customFormat="1" ht="24.9" customHeight="1">
      <c r="A8" s="4"/>
      <c r="B8" s="4"/>
      <c r="C8" s="46" t="s">
        <v>9</v>
      </c>
      <c r="D8" s="46"/>
      <c r="E8" s="46"/>
      <c r="F8" s="4"/>
      <c r="G8" s="4"/>
      <c r="H8" s="4"/>
      <c r="I8" s="4"/>
      <c r="J8" s="4"/>
      <c r="K8" s="4"/>
      <c r="L8" s="4"/>
      <c r="M8" s="4"/>
      <c r="N8" s="4"/>
      <c r="O8" s="4"/>
      <c r="P8" s="24"/>
      <c r="Q8" s="24"/>
    </row>
    <row r="9" spans="1:18" ht="36.75" customHeight="1">
      <c r="A9" s="82" t="s">
        <v>174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</row>
  </sheetData>
  <sortState ref="A4:R6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workbookViewId="0">
      <selection activeCell="M9" sqref="M9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19.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68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169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58</v>
      </c>
      <c r="C4" s="22" t="s">
        <v>127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RANK(L4,$L$4:$L$8)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128</v>
      </c>
      <c r="C5" s="22" t="s">
        <v>51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RANK(L5,$L$4:$L$8)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57</v>
      </c>
      <c r="C6" s="22" t="s">
        <v>42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RANK(L6,$L$4:$L$8)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ht="30" customHeight="1">
      <c r="A7" s="19">
        <v>4</v>
      </c>
      <c r="B7" s="22" t="s">
        <v>54</v>
      </c>
      <c r="C7" s="22" t="s">
        <v>42</v>
      </c>
      <c r="D7" s="19"/>
      <c r="E7" s="19"/>
      <c r="F7" s="19"/>
      <c r="G7" s="19"/>
      <c r="H7" s="19"/>
      <c r="I7" s="19">
        <f>SUM(D7:H7)</f>
        <v>0</v>
      </c>
      <c r="J7" s="19">
        <f>SUM(P7/3)</f>
        <v>0</v>
      </c>
      <c r="K7" s="19"/>
      <c r="L7" s="19">
        <f>SUM(J7:K7)</f>
        <v>0</v>
      </c>
      <c r="M7" s="19">
        <f>RANK(L7,$L$4:$L$8)</f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>AVERAGE(N7:O7)</f>
        <v>0</v>
      </c>
      <c r="R7" s="8">
        <f>L7-Q7</f>
        <v>0</v>
      </c>
    </row>
    <row r="8" spans="1:18" ht="30" customHeight="1">
      <c r="A8" s="19">
        <v>5</v>
      </c>
      <c r="B8" s="22" t="s">
        <v>53</v>
      </c>
      <c r="C8" s="22" t="s">
        <v>51</v>
      </c>
      <c r="D8" s="19"/>
      <c r="E8" s="19"/>
      <c r="F8" s="19"/>
      <c r="G8" s="19"/>
      <c r="H8" s="19"/>
      <c r="I8" s="19">
        <f>SUM(D8:H8)</f>
        <v>0</v>
      </c>
      <c r="J8" s="19">
        <f>SUM(P8/3)</f>
        <v>0</v>
      </c>
      <c r="K8" s="19"/>
      <c r="L8" s="19">
        <f>SUM(J8:K8)</f>
        <v>0</v>
      </c>
      <c r="M8" s="19">
        <f>RANK(L8,$L$4:$L$8)</f>
        <v>1</v>
      </c>
      <c r="N8" s="7">
        <f>MAX(D8:H8)</f>
        <v>0</v>
      </c>
      <c r="O8" s="7">
        <f>MIN(D8:H8)</f>
        <v>0</v>
      </c>
      <c r="P8" s="6">
        <f>SUM(I8-N8-O8)</f>
        <v>0</v>
      </c>
      <c r="Q8" s="6">
        <f>AVERAGE(N8:O8)</f>
        <v>0</v>
      </c>
      <c r="R8" s="9">
        <f>L8-Q8</f>
        <v>0</v>
      </c>
    </row>
    <row r="9" spans="1:18" s="23" customFormat="1" ht="24.9" customHeight="1">
      <c r="A9" s="17" t="s">
        <v>122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57"/>
      <c r="O9" s="57"/>
      <c r="P9" s="24"/>
      <c r="Q9" s="24"/>
    </row>
    <row r="10" spans="1:18" s="23" customFormat="1" ht="24.9" customHeight="1">
      <c r="A10" s="4"/>
      <c r="B10" s="4"/>
      <c r="C10" s="46" t="s">
        <v>9</v>
      </c>
      <c r="D10" s="46"/>
      <c r="E10" s="46"/>
      <c r="F10" s="4"/>
      <c r="G10" s="4"/>
      <c r="H10" s="4"/>
      <c r="I10" s="4"/>
      <c r="J10" s="4"/>
      <c r="K10" s="4"/>
      <c r="L10" s="4"/>
      <c r="M10" s="4"/>
      <c r="N10" s="4"/>
      <c r="O10" s="4"/>
      <c r="P10" s="24"/>
      <c r="Q10" s="24"/>
    </row>
    <row r="11" spans="1:18" ht="30" customHeight="1">
      <c r="A11" s="75" t="s">
        <v>170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</row>
  </sheetData>
  <sortState ref="A4:R8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6" sqref="M6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23"/>
      <c r="O1" s="23"/>
      <c r="P1" s="24"/>
      <c r="Q1" s="24"/>
      <c r="R1" s="23"/>
    </row>
    <row r="2" spans="1:18" ht="24.7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81" t="s">
        <v>117</v>
      </c>
      <c r="O2" s="81"/>
      <c r="P2" s="81"/>
      <c r="Q2" s="83" t="s">
        <v>21</v>
      </c>
      <c r="R2" s="83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118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7" t="s">
        <v>20</v>
      </c>
    </row>
    <row r="4" spans="1:18" ht="30" customHeight="1">
      <c r="A4" s="19">
        <v>1</v>
      </c>
      <c r="B4" s="34" t="s">
        <v>112</v>
      </c>
      <c r="C4" s="34" t="s">
        <v>10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37">
        <f>L4-Q4</f>
        <v>0</v>
      </c>
    </row>
    <row r="5" spans="1:18" ht="30" customHeight="1">
      <c r="A5" s="19">
        <v>2</v>
      </c>
      <c r="B5" s="34" t="s">
        <v>13</v>
      </c>
      <c r="C5" s="34" t="s">
        <v>10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37">
        <f>L5-Q5</f>
        <v>0</v>
      </c>
    </row>
    <row r="6" spans="1:18" ht="30" customHeight="1">
      <c r="A6" s="19">
        <v>3</v>
      </c>
      <c r="B6" s="34" t="s">
        <v>47</v>
      </c>
      <c r="C6" s="34" t="s">
        <v>12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36">
        <f>L6-Q6</f>
        <v>0</v>
      </c>
    </row>
    <row r="7" spans="1:18" s="23" customFormat="1" ht="24.9" customHeight="1">
      <c r="A7" s="79" t="s">
        <v>76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84"/>
      <c r="O7" s="84"/>
      <c r="P7" s="59"/>
      <c r="Q7" s="59"/>
      <c r="R7" s="59"/>
    </row>
    <row r="8" spans="1:18" s="23" customFormat="1" ht="24.9" customHeight="1">
      <c r="A8" s="45"/>
      <c r="B8" s="81" t="s">
        <v>9</v>
      </c>
      <c r="C8" s="81"/>
      <c r="D8" s="81"/>
      <c r="E8" s="81"/>
      <c r="F8" s="45"/>
      <c r="G8" s="45"/>
      <c r="H8" s="45"/>
      <c r="I8" s="45"/>
      <c r="J8" s="45"/>
      <c r="K8" s="45"/>
      <c r="L8" s="45"/>
      <c r="M8" s="45"/>
      <c r="N8" s="45"/>
      <c r="O8" s="45"/>
      <c r="P8" s="59"/>
      <c r="Q8" s="59"/>
      <c r="R8" s="59"/>
    </row>
    <row r="9" spans="1:18" ht="30" customHeight="1">
      <c r="A9" s="75" t="s">
        <v>24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  <row r="10" spans="1:18" ht="19.95" customHeight="1">
      <c r="A10" s="4"/>
      <c r="B10" s="4"/>
      <c r="C10" s="81"/>
      <c r="D10" s="81"/>
      <c r="E10" s="81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.9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8" ht="34.950000000000003" customHeight="1">
      <c r="P12" s="10"/>
      <c r="Q12" s="10"/>
      <c r="R12" s="10"/>
    </row>
  </sheetData>
  <sortState ref="A4:R6">
    <sortCondition ref="A3"/>
  </sortState>
  <mergeCells count="7">
    <mergeCell ref="A1:M2"/>
    <mergeCell ref="N2:P2"/>
    <mergeCell ref="Q2:R2"/>
    <mergeCell ref="C10:E10"/>
    <mergeCell ref="A7:O7"/>
    <mergeCell ref="A9:R9"/>
    <mergeCell ref="B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M12" sqref="M12"/>
    </sheetView>
  </sheetViews>
  <sheetFormatPr defaultColWidth="9" defaultRowHeight="16.2"/>
  <cols>
    <col min="1" max="1" width="5.6640625" style="1" customWidth="1"/>
    <col min="2" max="2" width="9.6640625" style="1" bestFit="1" customWidth="1"/>
    <col min="3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s="39" customFormat="1" ht="39.9" customHeight="1">
      <c r="A1" s="76" t="s">
        <v>218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P1" s="40"/>
      <c r="Q1" s="40"/>
    </row>
    <row r="2" spans="1:18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67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34" t="s">
        <v>139</v>
      </c>
      <c r="C4" s="34" t="s">
        <v>28</v>
      </c>
      <c r="D4" s="19"/>
      <c r="E4" s="19"/>
      <c r="F4" s="19"/>
      <c r="G4" s="19"/>
      <c r="H4" s="19"/>
      <c r="I4" s="19">
        <f t="shared" ref="I4:I12" si="0">SUM(D4:H4)</f>
        <v>0</v>
      </c>
      <c r="J4" s="19">
        <f t="shared" ref="J4:J12" si="1">SUM(P4/3)</f>
        <v>0</v>
      </c>
      <c r="K4" s="19"/>
      <c r="L4" s="19">
        <f t="shared" ref="L4:L12" si="2">SUM(J4:K4)</f>
        <v>0</v>
      </c>
      <c r="M4" s="19">
        <f>RANK(L4,$L$4:$L$12)</f>
        <v>1</v>
      </c>
      <c r="N4" s="7">
        <f t="shared" ref="N4:N12" si="3">MAX(D4:H4)</f>
        <v>0</v>
      </c>
      <c r="O4" s="7">
        <f t="shared" ref="O4:O12" si="4">MIN(D4:H4)</f>
        <v>0</v>
      </c>
      <c r="P4" s="6">
        <f t="shared" ref="P4:P12" si="5">SUM(I4-N4-O4)</f>
        <v>0</v>
      </c>
      <c r="Q4" s="6">
        <f t="shared" ref="Q4:Q12" si="6">AVERAGE(N4:O4)</f>
        <v>0</v>
      </c>
      <c r="R4" s="8">
        <f t="shared" ref="R4:R12" si="7">L4-Q4</f>
        <v>0</v>
      </c>
    </row>
    <row r="5" spans="1:18" ht="30" customHeight="1">
      <c r="A5" s="19">
        <v>2</v>
      </c>
      <c r="B5" s="34" t="s">
        <v>140</v>
      </c>
      <c r="C5" s="34" t="s">
        <v>28</v>
      </c>
      <c r="D5" s="19"/>
      <c r="E5" s="19"/>
      <c r="F5" s="19"/>
      <c r="G5" s="19"/>
      <c r="H5" s="19"/>
      <c r="I5" s="19">
        <f t="shared" si="0"/>
        <v>0</v>
      </c>
      <c r="J5" s="19">
        <f t="shared" si="1"/>
        <v>0</v>
      </c>
      <c r="K5" s="19"/>
      <c r="L5" s="19">
        <f t="shared" si="2"/>
        <v>0</v>
      </c>
      <c r="M5" s="19">
        <f t="shared" ref="M5:M12" si="8">RANK(L5,$L$4:$L$12)</f>
        <v>1</v>
      </c>
      <c r="N5" s="7">
        <f t="shared" si="3"/>
        <v>0</v>
      </c>
      <c r="O5" s="7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>
      <c r="A6" s="19">
        <v>3</v>
      </c>
      <c r="B6" s="34" t="s">
        <v>43</v>
      </c>
      <c r="C6" s="34" t="s">
        <v>31</v>
      </c>
      <c r="D6" s="19"/>
      <c r="E6" s="19"/>
      <c r="F6" s="19"/>
      <c r="G6" s="19"/>
      <c r="H6" s="19"/>
      <c r="I6" s="19">
        <f t="shared" si="0"/>
        <v>0</v>
      </c>
      <c r="J6" s="19">
        <f t="shared" si="1"/>
        <v>0</v>
      </c>
      <c r="K6" s="19"/>
      <c r="L6" s="19">
        <f t="shared" si="2"/>
        <v>0</v>
      </c>
      <c r="M6" s="19">
        <f t="shared" si="8"/>
        <v>1</v>
      </c>
      <c r="N6" s="7">
        <f t="shared" si="3"/>
        <v>0</v>
      </c>
      <c r="O6" s="7">
        <f t="shared" si="4"/>
        <v>0</v>
      </c>
      <c r="P6" s="6">
        <f t="shared" si="5"/>
        <v>0</v>
      </c>
      <c r="Q6" s="6">
        <f t="shared" si="6"/>
        <v>0</v>
      </c>
      <c r="R6" s="9">
        <f t="shared" si="7"/>
        <v>0</v>
      </c>
    </row>
    <row r="7" spans="1:18" ht="30" customHeight="1">
      <c r="A7" s="19">
        <v>4</v>
      </c>
      <c r="B7" s="34" t="s">
        <v>136</v>
      </c>
      <c r="C7" s="34" t="s">
        <v>30</v>
      </c>
      <c r="D7" s="19"/>
      <c r="E7" s="19"/>
      <c r="F7" s="19"/>
      <c r="G7" s="19"/>
      <c r="H7" s="19"/>
      <c r="I7" s="19">
        <f t="shared" si="0"/>
        <v>0</v>
      </c>
      <c r="J7" s="19">
        <f t="shared" si="1"/>
        <v>0</v>
      </c>
      <c r="K7" s="19"/>
      <c r="L7" s="19">
        <f t="shared" si="2"/>
        <v>0</v>
      </c>
      <c r="M7" s="19">
        <f t="shared" si="8"/>
        <v>1</v>
      </c>
      <c r="N7" s="7">
        <f t="shared" si="3"/>
        <v>0</v>
      </c>
      <c r="O7" s="7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>
      <c r="A8" s="19">
        <v>5</v>
      </c>
      <c r="B8" s="34" t="s">
        <v>138</v>
      </c>
      <c r="C8" s="34" t="s">
        <v>137</v>
      </c>
      <c r="D8" s="19"/>
      <c r="E8" s="19"/>
      <c r="F8" s="19"/>
      <c r="G8" s="19"/>
      <c r="H8" s="19"/>
      <c r="I8" s="19">
        <f t="shared" si="0"/>
        <v>0</v>
      </c>
      <c r="J8" s="19">
        <f t="shared" si="1"/>
        <v>0</v>
      </c>
      <c r="K8" s="19"/>
      <c r="L8" s="19">
        <f t="shared" si="2"/>
        <v>0</v>
      </c>
      <c r="M8" s="19">
        <f t="shared" si="8"/>
        <v>1</v>
      </c>
      <c r="N8" s="7">
        <f t="shared" si="3"/>
        <v>0</v>
      </c>
      <c r="O8" s="7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30" customHeight="1">
      <c r="A9" s="19">
        <v>6</v>
      </c>
      <c r="B9" s="34" t="s">
        <v>141</v>
      </c>
      <c r="C9" s="34" t="s">
        <v>28</v>
      </c>
      <c r="D9" s="19"/>
      <c r="E9" s="19"/>
      <c r="F9" s="19"/>
      <c r="G9" s="19"/>
      <c r="H9" s="19"/>
      <c r="I9" s="19">
        <f t="shared" si="0"/>
        <v>0</v>
      </c>
      <c r="J9" s="19">
        <f t="shared" si="1"/>
        <v>0</v>
      </c>
      <c r="K9" s="19"/>
      <c r="L9" s="19">
        <f t="shared" si="2"/>
        <v>0</v>
      </c>
      <c r="M9" s="19">
        <f t="shared" si="8"/>
        <v>1</v>
      </c>
      <c r="N9" s="7">
        <f t="shared" si="3"/>
        <v>0</v>
      </c>
      <c r="O9" s="7">
        <f t="shared" si="4"/>
        <v>0</v>
      </c>
      <c r="P9" s="6">
        <f t="shared" si="5"/>
        <v>0</v>
      </c>
      <c r="Q9" s="6">
        <f t="shared" si="6"/>
        <v>0</v>
      </c>
      <c r="R9" s="8">
        <f t="shared" si="7"/>
        <v>0</v>
      </c>
    </row>
    <row r="10" spans="1:18" ht="30" customHeight="1">
      <c r="A10" s="19">
        <v>7</v>
      </c>
      <c r="B10" s="34" t="s">
        <v>144</v>
      </c>
      <c r="C10" s="34" t="s">
        <v>142</v>
      </c>
      <c r="D10" s="19"/>
      <c r="E10" s="19"/>
      <c r="F10" s="19"/>
      <c r="G10" s="19"/>
      <c r="H10" s="19"/>
      <c r="I10" s="19">
        <f t="shared" si="0"/>
        <v>0</v>
      </c>
      <c r="J10" s="19">
        <f t="shared" si="1"/>
        <v>0</v>
      </c>
      <c r="K10" s="19"/>
      <c r="L10" s="19">
        <f t="shared" si="2"/>
        <v>0</v>
      </c>
      <c r="M10" s="19">
        <f t="shared" si="8"/>
        <v>1</v>
      </c>
      <c r="N10" s="7">
        <f t="shared" si="3"/>
        <v>0</v>
      </c>
      <c r="O10" s="7">
        <f t="shared" si="4"/>
        <v>0</v>
      </c>
      <c r="P10" s="6">
        <f t="shared" si="5"/>
        <v>0</v>
      </c>
      <c r="Q10" s="6">
        <f t="shared" si="6"/>
        <v>0</v>
      </c>
      <c r="R10" s="8">
        <f t="shared" si="7"/>
        <v>0</v>
      </c>
    </row>
    <row r="11" spans="1:18" ht="30" customHeight="1">
      <c r="A11" s="19">
        <v>8</v>
      </c>
      <c r="B11" s="34" t="s">
        <v>143</v>
      </c>
      <c r="C11" s="34" t="s">
        <v>142</v>
      </c>
      <c r="D11" s="19"/>
      <c r="E11" s="19"/>
      <c r="F11" s="19"/>
      <c r="G11" s="19"/>
      <c r="H11" s="19"/>
      <c r="I11" s="19">
        <f t="shared" si="0"/>
        <v>0</v>
      </c>
      <c r="J11" s="19">
        <f t="shared" si="1"/>
        <v>0</v>
      </c>
      <c r="K11" s="19"/>
      <c r="L11" s="19">
        <f t="shared" si="2"/>
        <v>0</v>
      </c>
      <c r="M11" s="19">
        <f t="shared" si="8"/>
        <v>1</v>
      </c>
      <c r="N11" s="7">
        <f t="shared" si="3"/>
        <v>0</v>
      </c>
      <c r="O11" s="7">
        <f t="shared" si="4"/>
        <v>0</v>
      </c>
      <c r="P11" s="6">
        <f t="shared" si="5"/>
        <v>0</v>
      </c>
      <c r="Q11" s="6">
        <f t="shared" si="6"/>
        <v>0</v>
      </c>
      <c r="R11" s="8">
        <f t="shared" si="7"/>
        <v>0</v>
      </c>
    </row>
    <row r="12" spans="1:18" ht="30" customHeight="1">
      <c r="A12" s="19">
        <v>9</v>
      </c>
      <c r="B12" s="34" t="s">
        <v>135</v>
      </c>
      <c r="C12" s="34" t="s">
        <v>31</v>
      </c>
      <c r="D12" s="19"/>
      <c r="E12" s="19"/>
      <c r="F12" s="19"/>
      <c r="G12" s="19"/>
      <c r="H12" s="19"/>
      <c r="I12" s="19">
        <f t="shared" si="0"/>
        <v>0</v>
      </c>
      <c r="J12" s="19">
        <f t="shared" si="1"/>
        <v>0</v>
      </c>
      <c r="K12" s="19"/>
      <c r="L12" s="19">
        <f t="shared" si="2"/>
        <v>0</v>
      </c>
      <c r="M12" s="19">
        <f t="shared" si="8"/>
        <v>1</v>
      </c>
      <c r="N12" s="7">
        <f t="shared" si="3"/>
        <v>0</v>
      </c>
      <c r="O12" s="7">
        <f t="shared" si="4"/>
        <v>0</v>
      </c>
      <c r="P12" s="6">
        <f t="shared" si="5"/>
        <v>0</v>
      </c>
      <c r="Q12" s="6">
        <f t="shared" si="6"/>
        <v>0</v>
      </c>
      <c r="R12" s="8">
        <f t="shared" si="7"/>
        <v>0</v>
      </c>
    </row>
    <row r="13" spans="1:18" s="23" customFormat="1" ht="24.9" customHeight="1">
      <c r="A13" s="17" t="s">
        <v>145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57"/>
      <c r="O13" s="57"/>
      <c r="P13" s="24"/>
      <c r="Q13" s="24"/>
    </row>
    <row r="14" spans="1:18" s="23" customFormat="1" ht="24.9" customHeight="1">
      <c r="A14" s="4"/>
      <c r="B14" s="4"/>
      <c r="C14" s="81" t="s">
        <v>9</v>
      </c>
      <c r="D14" s="81"/>
      <c r="E14" s="81"/>
      <c r="F14" s="4"/>
      <c r="G14" s="4"/>
      <c r="H14" s="4"/>
      <c r="I14" s="4"/>
      <c r="J14" s="4"/>
      <c r="K14" s="4"/>
      <c r="L14" s="4"/>
      <c r="M14" s="4"/>
      <c r="N14" s="4"/>
      <c r="O14" s="4"/>
      <c r="P14" s="24"/>
      <c r="Q14" s="24"/>
    </row>
    <row r="15" spans="1:18" ht="30" customHeight="1">
      <c r="A15" s="75" t="s">
        <v>24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</row>
  </sheetData>
  <sortState ref="A4:R12">
    <sortCondition ref="A3"/>
  </sortState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sqref="A1:M2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226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4.75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/>
      <c r="O2" s="77"/>
      <c r="P2" s="77"/>
      <c r="Q2" s="78"/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22" t="s">
        <v>120</v>
      </c>
      <c r="C4" s="22" t="s">
        <v>28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RANK(L4,$L$4:$L$8)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19">
        <v>2</v>
      </c>
      <c r="B5" s="22" t="s">
        <v>121</v>
      </c>
      <c r="C5" s="22" t="s">
        <v>31</v>
      </c>
      <c r="D5" s="19"/>
      <c r="E5" s="19"/>
      <c r="F5" s="19"/>
      <c r="G5" s="19"/>
      <c r="H5" s="19"/>
      <c r="I5" s="19">
        <f>SUM(D5:H5)</f>
        <v>0</v>
      </c>
      <c r="J5" s="19">
        <f>SUM(P5/3)</f>
        <v>0</v>
      </c>
      <c r="K5" s="19"/>
      <c r="L5" s="19">
        <f>SUM(J5:K5)</f>
        <v>0</v>
      </c>
      <c r="M5" s="19">
        <f>RANK(L5,$L$4:$L$8)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19">
        <v>3</v>
      </c>
      <c r="B6" s="22" t="s">
        <v>119</v>
      </c>
      <c r="C6" s="22" t="s">
        <v>31</v>
      </c>
      <c r="D6" s="19"/>
      <c r="E6" s="19"/>
      <c r="F6" s="19"/>
      <c r="G6" s="19"/>
      <c r="H6" s="19"/>
      <c r="I6" s="19">
        <f>SUM(D6:H6)</f>
        <v>0</v>
      </c>
      <c r="J6" s="19">
        <f>SUM(P6/3)</f>
        <v>0</v>
      </c>
      <c r="K6" s="19"/>
      <c r="L6" s="19">
        <f>SUM(J6:K6)</f>
        <v>0</v>
      </c>
      <c r="M6" s="19">
        <f t="shared" ref="M6:M8" si="0">RANK(L6,$L$4:$L$8)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ht="30" customHeight="1">
      <c r="A7" s="19">
        <v>4</v>
      </c>
      <c r="B7" s="22" t="s">
        <v>36</v>
      </c>
      <c r="C7" s="22" t="s">
        <v>28</v>
      </c>
      <c r="D7" s="19"/>
      <c r="E7" s="19"/>
      <c r="F7" s="19"/>
      <c r="G7" s="19"/>
      <c r="H7" s="19"/>
      <c r="I7" s="19">
        <f>SUM(D7:H7)</f>
        <v>0</v>
      </c>
      <c r="J7" s="19">
        <f>SUM(P7/3)</f>
        <v>0</v>
      </c>
      <c r="K7" s="19"/>
      <c r="L7" s="19">
        <f>SUM(J7:K7)</f>
        <v>0</v>
      </c>
      <c r="M7" s="19">
        <f t="shared" si="0"/>
        <v>1</v>
      </c>
      <c r="N7" s="7">
        <f>MAX(D7:H7)</f>
        <v>0</v>
      </c>
      <c r="O7" s="7">
        <f>MIN(D7:H7)</f>
        <v>0</v>
      </c>
      <c r="P7" s="6">
        <f>SUM(I7-N7-O7)</f>
        <v>0</v>
      </c>
      <c r="Q7" s="6">
        <f>AVERAGE(N7:O7)</f>
        <v>0</v>
      </c>
      <c r="R7" s="8">
        <f>L7-Q7</f>
        <v>0</v>
      </c>
    </row>
    <row r="8" spans="1:18" ht="30" customHeight="1">
      <c r="A8" s="19">
        <v>5</v>
      </c>
      <c r="B8" s="22" t="s">
        <v>81</v>
      </c>
      <c r="C8" s="22" t="s">
        <v>31</v>
      </c>
      <c r="D8" s="19"/>
      <c r="E8" s="19"/>
      <c r="F8" s="19"/>
      <c r="G8" s="19"/>
      <c r="H8" s="19"/>
      <c r="I8" s="19">
        <f>SUM(D8:H8)</f>
        <v>0</v>
      </c>
      <c r="J8" s="19">
        <f>SUM(P8/3)</f>
        <v>0</v>
      </c>
      <c r="K8" s="19"/>
      <c r="L8" s="19">
        <f>SUM(J8:K8)</f>
        <v>0</v>
      </c>
      <c r="M8" s="19">
        <f t="shared" si="0"/>
        <v>1</v>
      </c>
      <c r="N8" s="7">
        <f>MAX(D8:H8)</f>
        <v>0</v>
      </c>
      <c r="O8" s="7">
        <f>MIN(D8:H8)</f>
        <v>0</v>
      </c>
      <c r="P8" s="6">
        <f>SUM(I8-N8-O8)</f>
        <v>0</v>
      </c>
      <c r="Q8" s="6">
        <f>AVERAGE(N8:O8)</f>
        <v>0</v>
      </c>
      <c r="R8" s="9">
        <f>L8-Q8</f>
        <v>0</v>
      </c>
    </row>
    <row r="9" spans="1:18" s="23" customFormat="1" ht="24.9" customHeight="1">
      <c r="A9" s="47" t="s">
        <v>122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24"/>
      <c r="Q9" s="24"/>
    </row>
    <row r="10" spans="1:18" s="23" customFormat="1" ht="24.9" customHeight="1">
      <c r="A10" s="4"/>
      <c r="B10" s="4"/>
      <c r="C10" s="81" t="s">
        <v>9</v>
      </c>
      <c r="D10" s="81"/>
      <c r="E10" s="81"/>
      <c r="F10" s="4"/>
      <c r="G10" s="4"/>
      <c r="H10" s="4"/>
      <c r="I10" s="4"/>
      <c r="J10" s="4"/>
      <c r="K10" s="4"/>
      <c r="L10" s="4"/>
      <c r="M10" s="4"/>
      <c r="N10" s="4"/>
      <c r="O10" s="4"/>
      <c r="P10" s="24"/>
      <c r="Q10" s="24"/>
    </row>
    <row r="11" spans="1:18" ht="30" customHeight="1">
      <c r="A11" s="75" t="s">
        <v>24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</row>
    <row r="12" spans="1:18" ht="36.9" customHeight="1"/>
    <row r="13" spans="1:18" ht="36.9" customHeight="1"/>
  </sheetData>
  <sortState ref="A4:R8">
    <sortCondition ref="A3"/>
  </sortState>
  <mergeCells count="5">
    <mergeCell ref="A1:M2"/>
    <mergeCell ref="N2:P2"/>
    <mergeCell ref="Q2:R2"/>
    <mergeCell ref="C10:E10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workbookViewId="0">
      <selection activeCell="B8" sqref="B8"/>
    </sheetView>
  </sheetViews>
  <sheetFormatPr defaultColWidth="9" defaultRowHeight="16.2"/>
  <cols>
    <col min="1" max="1" width="5.2187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ht="39.9" customHeight="1">
      <c r="A1" s="76" t="s">
        <v>219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54.75" customHeight="1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7</v>
      </c>
      <c r="H2" s="19" t="s">
        <v>8</v>
      </c>
      <c r="I2" s="5" t="s">
        <v>22</v>
      </c>
      <c r="J2" s="56" t="s">
        <v>172</v>
      </c>
      <c r="K2" s="5" t="s">
        <v>14</v>
      </c>
      <c r="L2" s="5" t="s">
        <v>16</v>
      </c>
      <c r="M2" s="19" t="s">
        <v>0</v>
      </c>
      <c r="N2" s="7" t="s">
        <v>17</v>
      </c>
      <c r="O2" s="7" t="s">
        <v>18</v>
      </c>
      <c r="P2" s="20" t="s">
        <v>15</v>
      </c>
      <c r="Q2" s="7" t="s">
        <v>19</v>
      </c>
      <c r="R2" s="7" t="s">
        <v>20</v>
      </c>
    </row>
    <row r="3" spans="1:18" ht="30" customHeight="1">
      <c r="A3" s="19">
        <v>1</v>
      </c>
      <c r="B3" s="34" t="s">
        <v>114</v>
      </c>
      <c r="C3" s="34" t="s">
        <v>31</v>
      </c>
      <c r="D3" s="19"/>
      <c r="E3" s="19"/>
      <c r="F3" s="19"/>
      <c r="G3" s="19"/>
      <c r="H3" s="19"/>
      <c r="I3" s="19">
        <f>SUM(D3:H3)</f>
        <v>0</v>
      </c>
      <c r="J3" s="19">
        <f>SUM(P3/3)</f>
        <v>0</v>
      </c>
      <c r="K3" s="19"/>
      <c r="L3" s="19">
        <f>SUM(J3:K3)</f>
        <v>0</v>
      </c>
      <c r="M3" s="19">
        <f>RANK(L3,$L$3:$L$4)</f>
        <v>1</v>
      </c>
      <c r="N3" s="7">
        <f>MAX(D3:H3)</f>
        <v>0</v>
      </c>
      <c r="O3" s="7">
        <f>MIN(D3:H3)</f>
        <v>0</v>
      </c>
      <c r="P3" s="6">
        <f>SUM(I3-N3-O3)</f>
        <v>0</v>
      </c>
      <c r="Q3" s="6">
        <f>AVERAGE(N3:O3)</f>
        <v>0</v>
      </c>
      <c r="R3" s="36">
        <f>L3-Q3</f>
        <v>0</v>
      </c>
    </row>
    <row r="4" spans="1:18" ht="30" customHeight="1">
      <c r="A4" s="19">
        <v>2</v>
      </c>
      <c r="B4" s="34" t="s">
        <v>79</v>
      </c>
      <c r="C4" s="34" t="s">
        <v>28</v>
      </c>
      <c r="D4" s="19"/>
      <c r="E4" s="19"/>
      <c r="F4" s="19"/>
      <c r="G4" s="19"/>
      <c r="H4" s="19"/>
      <c r="I4" s="19">
        <f t="shared" ref="I4" si="0">SUM(D4:H4)</f>
        <v>0</v>
      </c>
      <c r="J4" s="19">
        <f t="shared" ref="J4" si="1">SUM(P4/3)</f>
        <v>0</v>
      </c>
      <c r="K4" s="19"/>
      <c r="L4" s="19">
        <f t="shared" ref="L4" si="2">SUM(J4:K4)</f>
        <v>0</v>
      </c>
      <c r="M4" s="19">
        <f>RANK(L4,$L$3:$L$4)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 t="shared" ref="Q4" si="3">AVERAGE(N4:O4)</f>
        <v>0</v>
      </c>
      <c r="R4" s="37">
        <f t="shared" ref="R4" si="4">L4-Q4</f>
        <v>0</v>
      </c>
    </row>
    <row r="5" spans="1:18" s="59" customFormat="1" ht="24.9" customHeight="1">
      <c r="A5" s="17" t="s">
        <v>113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8" s="59" customFormat="1" ht="24.9" customHeight="1">
      <c r="A6" s="45"/>
      <c r="B6" s="81" t="s">
        <v>9</v>
      </c>
      <c r="C6" s="81"/>
      <c r="D6" s="47"/>
      <c r="E6" s="47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8" s="38" customFormat="1" ht="36" customHeight="1">
      <c r="A7" s="75" t="s">
        <v>24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</row>
    <row r="9" spans="1:18" ht="35.25" customHeight="1"/>
    <row r="11" spans="1:18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</row>
  </sheetData>
  <sortState ref="A4:C8">
    <sortCondition ref="A3"/>
  </sortState>
  <mergeCells count="4">
    <mergeCell ref="A11:R11"/>
    <mergeCell ref="A1:M1"/>
    <mergeCell ref="A7:R7"/>
    <mergeCell ref="B6:C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workbookViewId="0">
      <selection activeCell="M4" sqref="M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13" width="7" style="1" customWidth="1"/>
    <col min="14" max="14" width="6.88671875" style="1" customWidth="1"/>
    <col min="15" max="15" width="6.21875" style="1" customWidth="1"/>
    <col min="16" max="16" width="6.6640625" style="6" customWidth="1"/>
    <col min="17" max="17" width="7.6640625" style="6" customWidth="1"/>
    <col min="18" max="18" width="11.88671875" style="1" customWidth="1"/>
    <col min="19" max="16384" width="9" style="1"/>
  </cols>
  <sheetData>
    <row r="1" spans="1:18" ht="27.6" customHeight="1">
      <c r="A1" s="85" t="s">
        <v>220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18" ht="12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77" t="s">
        <v>74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111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2">
        <v>1</v>
      </c>
      <c r="B4" s="43" t="s">
        <v>149</v>
      </c>
      <c r="C4" s="43" t="s">
        <v>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6">
        <f>SUM(I4-N4-O4)</f>
        <v>0</v>
      </c>
      <c r="Q4" s="6">
        <f>AVERAGE(N4:O4)</f>
        <v>0</v>
      </c>
      <c r="R4" s="8">
        <f>L4-Q4</f>
        <v>0</v>
      </c>
    </row>
    <row r="5" spans="1:18" ht="30" customHeight="1">
      <c r="A5" s="2">
        <v>2</v>
      </c>
      <c r="B5" s="43" t="s">
        <v>148</v>
      </c>
      <c r="C5" s="43" t="s">
        <v>55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 t="shared" ref="M5:M8" si="0">RANK(L5,$L$4:$L$8)</f>
        <v>1</v>
      </c>
      <c r="N5" s="3">
        <f>MAX(D5:H5)</f>
        <v>0</v>
      </c>
      <c r="O5" s="3">
        <f>MIN(D5:H5)</f>
        <v>0</v>
      </c>
      <c r="P5" s="6">
        <f>SUM(I5-N5-O5)</f>
        <v>0</v>
      </c>
      <c r="Q5" s="6">
        <f>AVERAGE(N5:O5)</f>
        <v>0</v>
      </c>
      <c r="R5" s="8">
        <f>L5-Q5</f>
        <v>0</v>
      </c>
    </row>
    <row r="6" spans="1:18" ht="30" customHeight="1">
      <c r="A6" s="2">
        <v>3</v>
      </c>
      <c r="B6" s="43" t="s">
        <v>64</v>
      </c>
      <c r="C6" s="43" t="s">
        <v>46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6">
        <f>SUM(I6-N6-O6)</f>
        <v>0</v>
      </c>
      <c r="Q6" s="6">
        <f>AVERAGE(N6:O6)</f>
        <v>0</v>
      </c>
      <c r="R6" s="8">
        <f>L6-Q6</f>
        <v>0</v>
      </c>
    </row>
    <row r="7" spans="1:18" ht="30" customHeight="1">
      <c r="A7" s="2">
        <v>4</v>
      </c>
      <c r="B7" s="43" t="s">
        <v>147</v>
      </c>
      <c r="C7" s="43" t="s">
        <v>31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6">
        <f>SUM(I7-N7-O7)</f>
        <v>0</v>
      </c>
      <c r="Q7" s="6">
        <f>AVERAGE(N7:O7)</f>
        <v>0</v>
      </c>
      <c r="R7" s="9">
        <f>L7-Q7</f>
        <v>0</v>
      </c>
    </row>
    <row r="8" spans="1:18" ht="30" customHeight="1">
      <c r="A8" s="2">
        <v>5</v>
      </c>
      <c r="B8" s="43" t="s">
        <v>78</v>
      </c>
      <c r="C8" s="43" t="s">
        <v>46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>MAX(D8:H8)</f>
        <v>0</v>
      </c>
      <c r="O8" s="3">
        <f>MIN(D8:H8)</f>
        <v>0</v>
      </c>
      <c r="P8" s="6">
        <f>SUM(I8-N8-O8)</f>
        <v>0</v>
      </c>
      <c r="Q8" s="6">
        <f>AVERAGE(N8:O8)</f>
        <v>0</v>
      </c>
      <c r="R8" s="8">
        <f>L8-Q8</f>
        <v>0</v>
      </c>
    </row>
    <row r="9" spans="1:18" ht="30" customHeight="1">
      <c r="A9" s="17" t="s">
        <v>122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8" ht="30" customHeight="1">
      <c r="A10" s="4"/>
      <c r="B10" s="4"/>
      <c r="C10" s="11" t="s">
        <v>9</v>
      </c>
      <c r="D10" s="11"/>
      <c r="E10" s="11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51" customHeight="1">
      <c r="A11" s="75" t="s">
        <v>24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</row>
  </sheetData>
  <sortState ref="A4:R8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activeCell="A14" sqref="A14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s="39" customFormat="1" ht="39.9" customHeight="1">
      <c r="A1" s="76" t="s">
        <v>221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P1" s="40"/>
      <c r="Q1" s="40"/>
    </row>
    <row r="2" spans="1:18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70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60" t="s">
        <v>204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2">
        <v>1</v>
      </c>
      <c r="B4" s="43" t="s">
        <v>33</v>
      </c>
      <c r="C4" s="43" t="s">
        <v>31</v>
      </c>
      <c r="D4" s="2"/>
      <c r="E4" s="2"/>
      <c r="F4" s="2"/>
      <c r="G4" s="2"/>
      <c r="H4" s="2"/>
      <c r="I4" s="2">
        <f t="shared" ref="I4:I14" si="0">SUM(D4:H4)</f>
        <v>0</v>
      </c>
      <c r="J4" s="2">
        <f t="shared" ref="J4:J14" si="1">SUM(P4/3)</f>
        <v>0</v>
      </c>
      <c r="K4" s="2"/>
      <c r="L4" s="2">
        <f t="shared" ref="L4:L14" si="2">SUM(J4:K4)</f>
        <v>0</v>
      </c>
      <c r="M4" s="2">
        <f>RANK(L4,$L$4:$L$14)</f>
        <v>1</v>
      </c>
      <c r="N4" s="3">
        <f t="shared" ref="N4:N14" si="3">MAX(D4:H4)</f>
        <v>0</v>
      </c>
      <c r="O4" s="3">
        <f t="shared" ref="O4:O14" si="4">MIN(D4:H4)</f>
        <v>0</v>
      </c>
      <c r="P4" s="6">
        <f t="shared" ref="P4:P14" si="5">SUM(I4-N4-O4)</f>
        <v>0</v>
      </c>
      <c r="Q4" s="6">
        <f t="shared" ref="Q4:Q14" si="6">AVERAGE(N4:O4)</f>
        <v>0</v>
      </c>
      <c r="R4" s="8">
        <f t="shared" ref="R4:R14" si="7">L4-Q4</f>
        <v>0</v>
      </c>
    </row>
    <row r="5" spans="1:18" ht="30" customHeight="1">
      <c r="A5" s="2">
        <v>2</v>
      </c>
      <c r="B5" s="43" t="s">
        <v>59</v>
      </c>
      <c r="C5" s="43" t="s">
        <v>46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ref="M5:M14" si="8">RANK(L5,$L$4:$L$14)</f>
        <v>1</v>
      </c>
      <c r="N5" s="3">
        <f t="shared" si="3"/>
        <v>0</v>
      </c>
      <c r="O5" s="3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>
      <c r="A6" s="2">
        <v>3</v>
      </c>
      <c r="B6" s="43" t="s">
        <v>36</v>
      </c>
      <c r="C6" s="43" t="s">
        <v>28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8"/>
        <v>1</v>
      </c>
      <c r="N6" s="3">
        <f t="shared" si="3"/>
        <v>0</v>
      </c>
      <c r="O6" s="3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>
      <c r="A7" s="2">
        <v>4</v>
      </c>
      <c r="B7" s="43" t="s">
        <v>29</v>
      </c>
      <c r="C7" s="43" t="s">
        <v>30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8"/>
        <v>1</v>
      </c>
      <c r="N7" s="3">
        <f t="shared" si="3"/>
        <v>0</v>
      </c>
      <c r="O7" s="3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>
      <c r="A8" s="2">
        <v>5</v>
      </c>
      <c r="B8" s="43" t="s">
        <v>84</v>
      </c>
      <c r="C8" s="43" t="s">
        <v>35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8"/>
        <v>1</v>
      </c>
      <c r="N8" s="3">
        <f t="shared" si="3"/>
        <v>0</v>
      </c>
      <c r="O8" s="3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30" customHeight="1">
      <c r="A9" s="2">
        <v>6</v>
      </c>
      <c r="B9" s="43" t="s">
        <v>96</v>
      </c>
      <c r="C9" s="43" t="s">
        <v>28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8"/>
        <v>1</v>
      </c>
      <c r="N9" s="3">
        <f t="shared" si="3"/>
        <v>0</v>
      </c>
      <c r="O9" s="3">
        <f t="shared" si="4"/>
        <v>0</v>
      </c>
      <c r="P9" s="6">
        <f t="shared" si="5"/>
        <v>0</v>
      </c>
      <c r="Q9" s="6">
        <f t="shared" si="6"/>
        <v>0</v>
      </c>
      <c r="R9" s="8">
        <f t="shared" si="7"/>
        <v>0</v>
      </c>
    </row>
    <row r="10" spans="1:18" ht="30" customHeight="1">
      <c r="A10" s="2">
        <v>7</v>
      </c>
      <c r="B10" s="43" t="s">
        <v>165</v>
      </c>
      <c r="C10" s="43" t="s">
        <v>154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8"/>
        <v>1</v>
      </c>
      <c r="N10" s="3">
        <f t="shared" si="3"/>
        <v>0</v>
      </c>
      <c r="O10" s="3">
        <f t="shared" si="4"/>
        <v>0</v>
      </c>
      <c r="P10" s="6">
        <f t="shared" si="5"/>
        <v>0</v>
      </c>
      <c r="Q10" s="6">
        <f t="shared" si="6"/>
        <v>0</v>
      </c>
      <c r="R10" s="8">
        <f t="shared" si="7"/>
        <v>0</v>
      </c>
    </row>
    <row r="11" spans="1:18" ht="30" customHeight="1">
      <c r="A11" s="2">
        <v>8</v>
      </c>
      <c r="B11" s="43" t="s">
        <v>164</v>
      </c>
      <c r="C11" s="43" t="s">
        <v>154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8"/>
        <v>1</v>
      </c>
      <c r="N11" s="3">
        <f t="shared" si="3"/>
        <v>0</v>
      </c>
      <c r="O11" s="3">
        <f t="shared" si="4"/>
        <v>0</v>
      </c>
      <c r="P11" s="6">
        <f t="shared" si="5"/>
        <v>0</v>
      </c>
      <c r="Q11" s="6">
        <f t="shared" si="6"/>
        <v>0</v>
      </c>
      <c r="R11" s="8">
        <f t="shared" si="7"/>
        <v>0</v>
      </c>
    </row>
    <row r="12" spans="1:18" ht="30" customHeight="1">
      <c r="A12" s="2">
        <v>9</v>
      </c>
      <c r="B12" s="43" t="s">
        <v>32</v>
      </c>
      <c r="C12" s="43" t="s">
        <v>31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8"/>
        <v>1</v>
      </c>
      <c r="N12" s="3">
        <f t="shared" si="3"/>
        <v>0</v>
      </c>
      <c r="O12" s="3">
        <f t="shared" si="4"/>
        <v>0</v>
      </c>
      <c r="P12" s="6">
        <f t="shared" si="5"/>
        <v>0</v>
      </c>
      <c r="Q12" s="6">
        <f t="shared" si="6"/>
        <v>0</v>
      </c>
      <c r="R12" s="8">
        <f t="shared" si="7"/>
        <v>0</v>
      </c>
    </row>
    <row r="13" spans="1:18" ht="30" customHeight="1">
      <c r="A13" s="2">
        <v>10</v>
      </c>
      <c r="B13" s="43" t="s">
        <v>56</v>
      </c>
      <c r="C13" s="43" t="s">
        <v>55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8"/>
        <v>1</v>
      </c>
      <c r="N13" s="3">
        <f t="shared" si="3"/>
        <v>0</v>
      </c>
      <c r="O13" s="3">
        <f t="shared" si="4"/>
        <v>0</v>
      </c>
      <c r="P13" s="6">
        <f t="shared" si="5"/>
        <v>0</v>
      </c>
      <c r="Q13" s="6">
        <f t="shared" si="6"/>
        <v>0</v>
      </c>
      <c r="R13" s="8">
        <f t="shared" si="7"/>
        <v>0</v>
      </c>
    </row>
    <row r="14" spans="1:18" ht="30" customHeight="1">
      <c r="A14" s="2">
        <v>11</v>
      </c>
      <c r="B14" s="43" t="s">
        <v>163</v>
      </c>
      <c r="C14" s="43" t="s">
        <v>31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8"/>
        <v>1</v>
      </c>
      <c r="N14" s="3">
        <f t="shared" si="3"/>
        <v>0</v>
      </c>
      <c r="O14" s="3">
        <f t="shared" si="4"/>
        <v>0</v>
      </c>
      <c r="P14" s="6">
        <f t="shared" si="5"/>
        <v>0</v>
      </c>
      <c r="Q14" s="6">
        <f t="shared" si="6"/>
        <v>0</v>
      </c>
      <c r="R14" s="9">
        <f t="shared" si="7"/>
        <v>0</v>
      </c>
    </row>
    <row r="15" spans="1:18" ht="24.9" customHeight="1">
      <c r="A15" s="79" t="s">
        <v>166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87"/>
      <c r="O15" s="87"/>
    </row>
    <row r="16" spans="1:18" ht="24.9" customHeight="1">
      <c r="A16" s="4"/>
      <c r="B16" s="4"/>
      <c r="C16" s="81" t="s">
        <v>9</v>
      </c>
      <c r="D16" s="81"/>
      <c r="E16" s="81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0" customHeight="1">
      <c r="A17" s="75" t="s">
        <v>24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</row>
  </sheetData>
  <sortState ref="A4:R14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zoomScaleNormal="100" workbookViewId="0">
      <selection activeCell="E19" sqref="E19"/>
    </sheetView>
  </sheetViews>
  <sheetFormatPr defaultColWidth="9" defaultRowHeight="16.2"/>
  <cols>
    <col min="1" max="1" width="5.664062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25" ht="32.25" customHeight="1">
      <c r="A1" s="76" t="s">
        <v>222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5" ht="24" hidden="1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115</v>
      </c>
      <c r="O2" s="77"/>
      <c r="P2" s="77"/>
      <c r="Q2" s="78" t="s">
        <v>21</v>
      </c>
      <c r="R2" s="78"/>
    </row>
    <row r="3" spans="1:25" s="25" customFormat="1" ht="43.5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116</v>
      </c>
      <c r="K3" s="5" t="s">
        <v>14</v>
      </c>
      <c r="L3" s="5" t="s">
        <v>16</v>
      </c>
      <c r="M3" s="19" t="s">
        <v>0</v>
      </c>
      <c r="N3" s="28" t="s">
        <v>17</v>
      </c>
      <c r="O3" s="28" t="s">
        <v>18</v>
      </c>
      <c r="P3" s="61" t="s">
        <v>15</v>
      </c>
      <c r="Q3" s="28" t="s">
        <v>19</v>
      </c>
      <c r="R3" s="62" t="s">
        <v>20</v>
      </c>
      <c r="S3" s="27"/>
      <c r="T3" s="27"/>
      <c r="U3" s="27"/>
      <c r="V3" s="27"/>
      <c r="W3" s="27"/>
      <c r="X3" s="27"/>
      <c r="Y3" s="41"/>
    </row>
    <row r="4" spans="1:25" s="25" customFormat="1" ht="24.9" customHeight="1">
      <c r="A4" s="19">
        <v>1</v>
      </c>
      <c r="B4" s="22" t="s">
        <v>157</v>
      </c>
      <c r="C4" s="22" t="s">
        <v>158</v>
      </c>
      <c r="D4" s="19"/>
      <c r="E4" s="19"/>
      <c r="F4" s="19"/>
      <c r="G4" s="19"/>
      <c r="H4" s="19"/>
      <c r="I4" s="19">
        <f t="shared" ref="I4:I19" si="0">SUM(D4:H4)</f>
        <v>0</v>
      </c>
      <c r="J4" s="19">
        <f t="shared" ref="J4:J19" si="1">SUM(P4/3)</f>
        <v>0</v>
      </c>
      <c r="K4" s="19"/>
      <c r="L4" s="19">
        <f t="shared" ref="L4:L19" si="2">SUM(J4:K4)</f>
        <v>0</v>
      </c>
      <c r="M4" s="19">
        <f>RANK(L4,$L$4:$L$19)</f>
        <v>1</v>
      </c>
      <c r="N4" s="28">
        <f t="shared" ref="N4:N19" si="3">MAX(D4:H4)</f>
        <v>0</v>
      </c>
      <c r="O4" s="28">
        <f t="shared" ref="O4:O19" si="4">MIN(D4:H4)</f>
        <v>0</v>
      </c>
      <c r="P4" s="27">
        <f t="shared" ref="P4:P19" si="5">SUM(I4-N4-O4)</f>
        <v>0</v>
      </c>
      <c r="Q4" s="27">
        <f t="shared" ref="Q4:Q19" si="6">AVERAGE(N4:O4)</f>
        <v>0</v>
      </c>
      <c r="R4" s="42">
        <f t="shared" ref="R4:R19" si="7">L4-Q4</f>
        <v>0</v>
      </c>
      <c r="S4" s="27"/>
      <c r="T4" s="27"/>
      <c r="U4" s="27"/>
      <c r="V4" s="27"/>
      <c r="W4" s="27"/>
      <c r="X4" s="27"/>
      <c r="Y4" s="41"/>
    </row>
    <row r="5" spans="1:25" s="25" customFormat="1" ht="24.9" customHeight="1">
      <c r="A5" s="19">
        <v>2</v>
      </c>
      <c r="B5" s="22" t="s">
        <v>152</v>
      </c>
      <c r="C5" s="22" t="s">
        <v>137</v>
      </c>
      <c r="D5" s="19"/>
      <c r="E5" s="19"/>
      <c r="F5" s="19"/>
      <c r="G5" s="19"/>
      <c r="H5" s="19"/>
      <c r="I5" s="19">
        <f t="shared" si="0"/>
        <v>0</v>
      </c>
      <c r="J5" s="19">
        <f t="shared" si="1"/>
        <v>0</v>
      </c>
      <c r="K5" s="19"/>
      <c r="L5" s="19">
        <f t="shared" si="2"/>
        <v>0</v>
      </c>
      <c r="M5" s="19">
        <f t="shared" ref="M5:M19" si="8">RANK(L5,$L$4:$L$19)</f>
        <v>1</v>
      </c>
      <c r="N5" s="28">
        <f t="shared" si="3"/>
        <v>0</v>
      </c>
      <c r="O5" s="28">
        <f t="shared" si="4"/>
        <v>0</v>
      </c>
      <c r="P5" s="27">
        <f t="shared" si="5"/>
        <v>0</v>
      </c>
      <c r="Q5" s="27">
        <f t="shared" si="6"/>
        <v>0</v>
      </c>
      <c r="R5" s="42">
        <f t="shared" si="7"/>
        <v>0</v>
      </c>
      <c r="S5" s="27"/>
      <c r="T5" s="27"/>
      <c r="U5" s="27"/>
      <c r="V5" s="27"/>
      <c r="W5" s="27"/>
      <c r="X5" s="27"/>
      <c r="Y5" s="41"/>
    </row>
    <row r="6" spans="1:25" s="25" customFormat="1" ht="24.9" customHeight="1">
      <c r="A6" s="19">
        <v>3</v>
      </c>
      <c r="B6" s="22" t="s">
        <v>153</v>
      </c>
      <c r="C6" s="22" t="s">
        <v>154</v>
      </c>
      <c r="D6" s="19"/>
      <c r="E6" s="19"/>
      <c r="F6" s="19"/>
      <c r="G6" s="19"/>
      <c r="H6" s="19"/>
      <c r="I6" s="19">
        <f t="shared" si="0"/>
        <v>0</v>
      </c>
      <c r="J6" s="19">
        <f t="shared" si="1"/>
        <v>0</v>
      </c>
      <c r="K6" s="19"/>
      <c r="L6" s="19">
        <f t="shared" si="2"/>
        <v>0</v>
      </c>
      <c r="M6" s="19">
        <f t="shared" si="8"/>
        <v>1</v>
      </c>
      <c r="N6" s="28">
        <f t="shared" si="3"/>
        <v>0</v>
      </c>
      <c r="O6" s="28">
        <f t="shared" si="4"/>
        <v>0</v>
      </c>
      <c r="P6" s="27">
        <f t="shared" si="5"/>
        <v>0</v>
      </c>
      <c r="Q6" s="27">
        <f t="shared" si="6"/>
        <v>0</v>
      </c>
      <c r="R6" s="42">
        <f t="shared" si="7"/>
        <v>0</v>
      </c>
      <c r="S6" s="27"/>
      <c r="T6" s="27"/>
      <c r="U6" s="27"/>
      <c r="V6" s="27"/>
      <c r="W6" s="27"/>
      <c r="X6" s="27"/>
      <c r="Y6" s="41"/>
    </row>
    <row r="7" spans="1:25" s="25" customFormat="1" ht="24.9" customHeight="1">
      <c r="A7" s="19">
        <v>4</v>
      </c>
      <c r="B7" s="22" t="s">
        <v>45</v>
      </c>
      <c r="C7" s="22" t="s">
        <v>46</v>
      </c>
      <c r="D7" s="19"/>
      <c r="E7" s="19"/>
      <c r="F7" s="19"/>
      <c r="G7" s="19"/>
      <c r="H7" s="19"/>
      <c r="I7" s="19">
        <f t="shared" si="0"/>
        <v>0</v>
      </c>
      <c r="J7" s="19">
        <f t="shared" si="1"/>
        <v>0</v>
      </c>
      <c r="K7" s="19"/>
      <c r="L7" s="19">
        <f t="shared" si="2"/>
        <v>0</v>
      </c>
      <c r="M7" s="19">
        <f t="shared" si="8"/>
        <v>1</v>
      </c>
      <c r="N7" s="28">
        <f t="shared" si="3"/>
        <v>0</v>
      </c>
      <c r="O7" s="28">
        <f t="shared" si="4"/>
        <v>0</v>
      </c>
      <c r="P7" s="27">
        <f t="shared" si="5"/>
        <v>0</v>
      </c>
      <c r="Q7" s="27">
        <f t="shared" si="6"/>
        <v>0</v>
      </c>
      <c r="R7" s="42">
        <f t="shared" si="7"/>
        <v>0</v>
      </c>
      <c r="S7" s="27"/>
      <c r="T7" s="27"/>
      <c r="U7" s="27"/>
      <c r="V7" s="27"/>
      <c r="W7" s="27"/>
      <c r="X7" s="27"/>
      <c r="Y7" s="41"/>
    </row>
    <row r="8" spans="1:25" s="25" customFormat="1" ht="24.9" customHeight="1">
      <c r="A8" s="19">
        <v>5</v>
      </c>
      <c r="B8" s="43" t="s">
        <v>48</v>
      </c>
      <c r="C8" s="43" t="s">
        <v>31</v>
      </c>
      <c r="D8" s="19"/>
      <c r="E8" s="19"/>
      <c r="F8" s="19"/>
      <c r="G8" s="19"/>
      <c r="H8" s="19"/>
      <c r="I8" s="19">
        <f t="shared" si="0"/>
        <v>0</v>
      </c>
      <c r="J8" s="19">
        <f t="shared" si="1"/>
        <v>0</v>
      </c>
      <c r="K8" s="19"/>
      <c r="L8" s="19">
        <f t="shared" si="2"/>
        <v>0</v>
      </c>
      <c r="M8" s="19">
        <f t="shared" si="8"/>
        <v>1</v>
      </c>
      <c r="N8" s="28">
        <f t="shared" si="3"/>
        <v>0</v>
      </c>
      <c r="O8" s="28">
        <f t="shared" si="4"/>
        <v>0</v>
      </c>
      <c r="P8" s="27">
        <f t="shared" si="5"/>
        <v>0</v>
      </c>
      <c r="Q8" s="27">
        <f t="shared" si="6"/>
        <v>0</v>
      </c>
      <c r="R8" s="42">
        <f t="shared" si="7"/>
        <v>0</v>
      </c>
      <c r="S8" s="27"/>
      <c r="T8" s="27"/>
      <c r="U8" s="27"/>
      <c r="V8" s="27"/>
      <c r="W8" s="27"/>
      <c r="X8" s="27"/>
      <c r="Y8" s="41"/>
    </row>
    <row r="9" spans="1:25" s="25" customFormat="1" ht="24.9" customHeight="1">
      <c r="A9" s="19">
        <v>6</v>
      </c>
      <c r="B9" s="34" t="s">
        <v>160</v>
      </c>
      <c r="C9" s="34" t="s">
        <v>154</v>
      </c>
      <c r="D9" s="19"/>
      <c r="E9" s="19"/>
      <c r="F9" s="19"/>
      <c r="G9" s="19"/>
      <c r="H9" s="19"/>
      <c r="I9" s="19">
        <f t="shared" si="0"/>
        <v>0</v>
      </c>
      <c r="J9" s="19">
        <f t="shared" si="1"/>
        <v>0</v>
      </c>
      <c r="K9" s="19"/>
      <c r="L9" s="19">
        <f t="shared" si="2"/>
        <v>0</v>
      </c>
      <c r="M9" s="19">
        <f t="shared" si="8"/>
        <v>1</v>
      </c>
      <c r="N9" s="28">
        <f t="shared" si="3"/>
        <v>0</v>
      </c>
      <c r="O9" s="28">
        <f t="shared" si="4"/>
        <v>0</v>
      </c>
      <c r="P9" s="27">
        <f t="shared" si="5"/>
        <v>0</v>
      </c>
      <c r="Q9" s="27">
        <f t="shared" si="6"/>
        <v>0</v>
      </c>
      <c r="R9" s="42">
        <f t="shared" si="7"/>
        <v>0</v>
      </c>
      <c r="S9" s="27"/>
      <c r="T9" s="27"/>
      <c r="U9" s="27"/>
      <c r="V9" s="27"/>
      <c r="W9" s="27"/>
      <c r="X9" s="27"/>
      <c r="Y9" s="41"/>
    </row>
    <row r="10" spans="1:25" s="25" customFormat="1" ht="24.9" customHeight="1">
      <c r="A10" s="19">
        <v>7</v>
      </c>
      <c r="B10" s="22" t="s">
        <v>156</v>
      </c>
      <c r="C10" s="22" t="s">
        <v>28</v>
      </c>
      <c r="D10" s="19"/>
      <c r="E10" s="19"/>
      <c r="F10" s="19"/>
      <c r="G10" s="19"/>
      <c r="H10" s="19"/>
      <c r="I10" s="19">
        <f t="shared" si="0"/>
        <v>0</v>
      </c>
      <c r="J10" s="19">
        <f t="shared" si="1"/>
        <v>0</v>
      </c>
      <c r="K10" s="19"/>
      <c r="L10" s="19">
        <f t="shared" si="2"/>
        <v>0</v>
      </c>
      <c r="M10" s="19">
        <f t="shared" si="8"/>
        <v>1</v>
      </c>
      <c r="N10" s="28">
        <f t="shared" si="3"/>
        <v>0</v>
      </c>
      <c r="O10" s="28">
        <f t="shared" si="4"/>
        <v>0</v>
      </c>
      <c r="P10" s="27">
        <f t="shared" si="5"/>
        <v>0</v>
      </c>
      <c r="Q10" s="27">
        <f t="shared" si="6"/>
        <v>0</v>
      </c>
      <c r="R10" s="44">
        <f t="shared" si="7"/>
        <v>0</v>
      </c>
      <c r="S10" s="27"/>
      <c r="T10" s="27"/>
      <c r="U10" s="27"/>
      <c r="V10" s="27"/>
      <c r="W10" s="27"/>
      <c r="X10" s="27"/>
      <c r="Y10" s="41"/>
    </row>
    <row r="11" spans="1:25" s="25" customFormat="1" ht="24.9" customHeight="1">
      <c r="A11" s="19">
        <v>8</v>
      </c>
      <c r="B11" s="34" t="s">
        <v>161</v>
      </c>
      <c r="C11" s="34" t="s">
        <v>35</v>
      </c>
      <c r="D11" s="19"/>
      <c r="E11" s="19"/>
      <c r="F11" s="19"/>
      <c r="G11" s="19"/>
      <c r="H11" s="19"/>
      <c r="I11" s="19">
        <f t="shared" si="0"/>
        <v>0</v>
      </c>
      <c r="J11" s="19">
        <f t="shared" si="1"/>
        <v>0</v>
      </c>
      <c r="K11" s="19"/>
      <c r="L11" s="19">
        <f t="shared" si="2"/>
        <v>0</v>
      </c>
      <c r="M11" s="19">
        <f t="shared" si="8"/>
        <v>1</v>
      </c>
      <c r="N11" s="28">
        <f t="shared" si="3"/>
        <v>0</v>
      </c>
      <c r="O11" s="28">
        <f t="shared" si="4"/>
        <v>0</v>
      </c>
      <c r="P11" s="27">
        <f t="shared" si="5"/>
        <v>0</v>
      </c>
      <c r="Q11" s="27">
        <f t="shared" si="6"/>
        <v>0</v>
      </c>
      <c r="R11" s="42">
        <f t="shared" si="7"/>
        <v>0</v>
      </c>
      <c r="S11" s="27"/>
      <c r="T11" s="27"/>
      <c r="U11" s="27"/>
      <c r="V11" s="27"/>
      <c r="W11" s="27"/>
      <c r="X11" s="27"/>
      <c r="Y11" s="41"/>
    </row>
    <row r="12" spans="1:25" s="25" customFormat="1" ht="24.9" customHeight="1">
      <c r="A12" s="19">
        <v>9</v>
      </c>
      <c r="B12" s="43" t="s">
        <v>44</v>
      </c>
      <c r="C12" s="43" t="s">
        <v>28</v>
      </c>
      <c r="D12" s="19"/>
      <c r="E12" s="19"/>
      <c r="F12" s="19"/>
      <c r="G12" s="19"/>
      <c r="H12" s="19"/>
      <c r="I12" s="19">
        <f t="shared" si="0"/>
        <v>0</v>
      </c>
      <c r="J12" s="19">
        <f t="shared" si="1"/>
        <v>0</v>
      </c>
      <c r="K12" s="19"/>
      <c r="L12" s="19">
        <f t="shared" si="2"/>
        <v>0</v>
      </c>
      <c r="M12" s="19">
        <f t="shared" si="8"/>
        <v>1</v>
      </c>
      <c r="N12" s="28">
        <f t="shared" si="3"/>
        <v>0</v>
      </c>
      <c r="O12" s="28">
        <f t="shared" si="4"/>
        <v>0</v>
      </c>
      <c r="P12" s="27">
        <f t="shared" si="5"/>
        <v>0</v>
      </c>
      <c r="Q12" s="27">
        <f t="shared" si="6"/>
        <v>0</v>
      </c>
      <c r="R12" s="42">
        <f t="shared" si="7"/>
        <v>0</v>
      </c>
      <c r="S12" s="27"/>
      <c r="T12" s="27"/>
      <c r="U12" s="27"/>
      <c r="V12" s="27"/>
      <c r="W12" s="27"/>
      <c r="X12" s="27"/>
      <c r="Y12" s="41"/>
    </row>
    <row r="13" spans="1:25" s="25" customFormat="1" ht="24.9" customHeight="1">
      <c r="A13" s="19">
        <v>10</v>
      </c>
      <c r="B13" s="34" t="s">
        <v>159</v>
      </c>
      <c r="C13" s="34" t="s">
        <v>46</v>
      </c>
      <c r="D13" s="19"/>
      <c r="E13" s="19"/>
      <c r="F13" s="19"/>
      <c r="G13" s="19"/>
      <c r="H13" s="19"/>
      <c r="I13" s="19">
        <f t="shared" si="0"/>
        <v>0</v>
      </c>
      <c r="J13" s="19">
        <f t="shared" si="1"/>
        <v>0</v>
      </c>
      <c r="K13" s="19"/>
      <c r="L13" s="19">
        <f t="shared" si="2"/>
        <v>0</v>
      </c>
      <c r="M13" s="19">
        <f t="shared" si="8"/>
        <v>1</v>
      </c>
      <c r="N13" s="28">
        <f t="shared" si="3"/>
        <v>0</v>
      </c>
      <c r="O13" s="28">
        <f t="shared" si="4"/>
        <v>0</v>
      </c>
      <c r="P13" s="27">
        <f t="shared" si="5"/>
        <v>0</v>
      </c>
      <c r="Q13" s="27">
        <f t="shared" si="6"/>
        <v>0</v>
      </c>
      <c r="R13" s="44">
        <f t="shared" si="7"/>
        <v>0</v>
      </c>
      <c r="S13" s="27"/>
      <c r="T13" s="27"/>
      <c r="U13" s="27"/>
      <c r="V13" s="27"/>
      <c r="W13" s="27"/>
      <c r="X13" s="27"/>
      <c r="Y13" s="41"/>
    </row>
    <row r="14" spans="1:25" s="25" customFormat="1" ht="24.9" customHeight="1">
      <c r="A14" s="19">
        <v>11</v>
      </c>
      <c r="B14" s="34" t="s">
        <v>65</v>
      </c>
      <c r="C14" s="34" t="s">
        <v>31</v>
      </c>
      <c r="D14" s="19"/>
      <c r="E14" s="19"/>
      <c r="F14" s="19"/>
      <c r="G14" s="19"/>
      <c r="H14" s="19"/>
      <c r="I14" s="19">
        <f t="shared" si="0"/>
        <v>0</v>
      </c>
      <c r="J14" s="19">
        <f t="shared" si="1"/>
        <v>0</v>
      </c>
      <c r="K14" s="19"/>
      <c r="L14" s="19">
        <f t="shared" si="2"/>
        <v>0</v>
      </c>
      <c r="M14" s="19">
        <f t="shared" si="8"/>
        <v>1</v>
      </c>
      <c r="N14" s="28">
        <f t="shared" si="3"/>
        <v>0</v>
      </c>
      <c r="O14" s="28">
        <f t="shared" si="4"/>
        <v>0</v>
      </c>
      <c r="P14" s="27">
        <f t="shared" si="5"/>
        <v>0</v>
      </c>
      <c r="Q14" s="27">
        <f t="shared" si="6"/>
        <v>0</v>
      </c>
      <c r="R14" s="44">
        <f t="shared" si="7"/>
        <v>0</v>
      </c>
      <c r="S14" s="27"/>
      <c r="T14" s="27"/>
      <c r="U14" s="27"/>
      <c r="V14" s="27"/>
      <c r="W14" s="27"/>
      <c r="X14" s="27"/>
      <c r="Y14" s="41"/>
    </row>
    <row r="15" spans="1:25" s="25" customFormat="1" ht="24.9" customHeight="1">
      <c r="A15" s="19">
        <v>12</v>
      </c>
      <c r="B15" s="34" t="s">
        <v>155</v>
      </c>
      <c r="C15" s="34" t="s">
        <v>28</v>
      </c>
      <c r="D15" s="19"/>
      <c r="E15" s="19"/>
      <c r="F15" s="19"/>
      <c r="G15" s="19"/>
      <c r="H15" s="19"/>
      <c r="I15" s="19">
        <f t="shared" si="0"/>
        <v>0</v>
      </c>
      <c r="J15" s="19">
        <f t="shared" si="1"/>
        <v>0</v>
      </c>
      <c r="K15" s="19"/>
      <c r="L15" s="19">
        <f t="shared" si="2"/>
        <v>0</v>
      </c>
      <c r="M15" s="19">
        <f t="shared" si="8"/>
        <v>1</v>
      </c>
      <c r="N15" s="28">
        <f t="shared" si="3"/>
        <v>0</v>
      </c>
      <c r="O15" s="28">
        <f t="shared" si="4"/>
        <v>0</v>
      </c>
      <c r="P15" s="27">
        <f t="shared" si="5"/>
        <v>0</v>
      </c>
      <c r="Q15" s="27">
        <f t="shared" si="6"/>
        <v>0</v>
      </c>
      <c r="R15" s="42">
        <f t="shared" si="7"/>
        <v>0</v>
      </c>
      <c r="S15" s="27"/>
      <c r="T15" s="27"/>
      <c r="U15" s="27"/>
      <c r="V15" s="27"/>
      <c r="W15" s="27"/>
      <c r="X15" s="27"/>
      <c r="Y15" s="41"/>
    </row>
    <row r="16" spans="1:25" s="25" customFormat="1" ht="24.9" customHeight="1">
      <c r="A16" s="19">
        <v>13</v>
      </c>
      <c r="B16" s="34" t="s">
        <v>66</v>
      </c>
      <c r="C16" s="34" t="s">
        <v>35</v>
      </c>
      <c r="D16" s="19"/>
      <c r="E16" s="19"/>
      <c r="F16" s="19"/>
      <c r="G16" s="19"/>
      <c r="H16" s="19"/>
      <c r="I16" s="19">
        <f t="shared" si="0"/>
        <v>0</v>
      </c>
      <c r="J16" s="19">
        <f t="shared" si="1"/>
        <v>0</v>
      </c>
      <c r="K16" s="19"/>
      <c r="L16" s="19">
        <f t="shared" si="2"/>
        <v>0</v>
      </c>
      <c r="M16" s="19">
        <f t="shared" si="8"/>
        <v>1</v>
      </c>
      <c r="N16" s="28">
        <f t="shared" si="3"/>
        <v>0</v>
      </c>
      <c r="O16" s="28">
        <f t="shared" si="4"/>
        <v>0</v>
      </c>
      <c r="P16" s="27">
        <f t="shared" si="5"/>
        <v>0</v>
      </c>
      <c r="Q16" s="27">
        <f t="shared" si="6"/>
        <v>0</v>
      </c>
      <c r="R16" s="44">
        <f t="shared" si="7"/>
        <v>0</v>
      </c>
      <c r="S16" s="27"/>
      <c r="T16" s="27"/>
      <c r="U16" s="27"/>
      <c r="V16" s="27"/>
      <c r="W16" s="27"/>
      <c r="X16" s="27"/>
      <c r="Y16" s="41"/>
    </row>
    <row r="17" spans="1:25" s="25" customFormat="1" ht="24.9" customHeight="1">
      <c r="A17" s="19">
        <v>14</v>
      </c>
      <c r="B17" s="34" t="s">
        <v>64</v>
      </c>
      <c r="C17" s="34" t="s">
        <v>46</v>
      </c>
      <c r="D17" s="19"/>
      <c r="E17" s="19"/>
      <c r="F17" s="19"/>
      <c r="G17" s="19"/>
      <c r="H17" s="19"/>
      <c r="I17" s="19">
        <f t="shared" si="0"/>
        <v>0</v>
      </c>
      <c r="J17" s="19">
        <f t="shared" si="1"/>
        <v>0</v>
      </c>
      <c r="K17" s="19"/>
      <c r="L17" s="19">
        <f t="shared" si="2"/>
        <v>0</v>
      </c>
      <c r="M17" s="19">
        <f t="shared" si="8"/>
        <v>1</v>
      </c>
      <c r="N17" s="28">
        <f t="shared" si="3"/>
        <v>0</v>
      </c>
      <c r="O17" s="28">
        <f t="shared" si="4"/>
        <v>0</v>
      </c>
      <c r="P17" s="27">
        <f t="shared" si="5"/>
        <v>0</v>
      </c>
      <c r="Q17" s="27">
        <f t="shared" si="6"/>
        <v>0</v>
      </c>
      <c r="R17" s="42">
        <f t="shared" si="7"/>
        <v>0</v>
      </c>
      <c r="S17" s="27"/>
      <c r="T17" s="27"/>
      <c r="U17" s="27"/>
      <c r="V17" s="27"/>
      <c r="W17" s="27"/>
      <c r="X17" s="27"/>
      <c r="Y17" s="41"/>
    </row>
    <row r="18" spans="1:25" s="25" customFormat="1" ht="24.9" customHeight="1">
      <c r="A18" s="19">
        <v>15</v>
      </c>
      <c r="B18" s="34" t="s">
        <v>151</v>
      </c>
      <c r="C18" s="34" t="s">
        <v>61</v>
      </c>
      <c r="D18" s="19"/>
      <c r="E18" s="19"/>
      <c r="F18" s="19"/>
      <c r="G18" s="19"/>
      <c r="H18" s="19"/>
      <c r="I18" s="19">
        <f t="shared" si="0"/>
        <v>0</v>
      </c>
      <c r="J18" s="19">
        <f t="shared" si="1"/>
        <v>0</v>
      </c>
      <c r="K18" s="19"/>
      <c r="L18" s="19">
        <f t="shared" si="2"/>
        <v>0</v>
      </c>
      <c r="M18" s="19">
        <f t="shared" si="8"/>
        <v>1</v>
      </c>
      <c r="N18" s="28">
        <f t="shared" si="3"/>
        <v>0</v>
      </c>
      <c r="O18" s="28">
        <f t="shared" si="4"/>
        <v>0</v>
      </c>
      <c r="P18" s="27">
        <f t="shared" si="5"/>
        <v>0</v>
      </c>
      <c r="Q18" s="27">
        <f t="shared" si="6"/>
        <v>0</v>
      </c>
      <c r="R18" s="42">
        <f t="shared" si="7"/>
        <v>0</v>
      </c>
      <c r="S18" s="27"/>
      <c r="T18" s="27"/>
      <c r="U18" s="27"/>
      <c r="V18" s="27"/>
      <c r="W18" s="27"/>
      <c r="X18" s="27"/>
      <c r="Y18" s="41"/>
    </row>
    <row r="19" spans="1:25" s="25" customFormat="1" ht="24.9" customHeight="1">
      <c r="A19" s="19">
        <v>16</v>
      </c>
      <c r="B19" s="34" t="s">
        <v>150</v>
      </c>
      <c r="C19" s="34" t="s">
        <v>31</v>
      </c>
      <c r="D19" s="19"/>
      <c r="E19" s="19"/>
      <c r="F19" s="19"/>
      <c r="G19" s="19"/>
      <c r="H19" s="19"/>
      <c r="I19" s="19">
        <f t="shared" si="0"/>
        <v>0</v>
      </c>
      <c r="J19" s="19">
        <f t="shared" si="1"/>
        <v>0</v>
      </c>
      <c r="K19" s="19"/>
      <c r="L19" s="19">
        <f t="shared" si="2"/>
        <v>0</v>
      </c>
      <c r="M19" s="19">
        <f t="shared" si="8"/>
        <v>1</v>
      </c>
      <c r="N19" s="28">
        <f t="shared" si="3"/>
        <v>0</v>
      </c>
      <c r="O19" s="28">
        <f t="shared" si="4"/>
        <v>0</v>
      </c>
      <c r="P19" s="27">
        <f t="shared" si="5"/>
        <v>0</v>
      </c>
      <c r="Q19" s="27">
        <f t="shared" si="6"/>
        <v>0</v>
      </c>
      <c r="R19" s="42">
        <f t="shared" si="7"/>
        <v>0</v>
      </c>
      <c r="S19" s="27"/>
      <c r="T19" s="27"/>
      <c r="U19" s="27"/>
      <c r="V19" s="27"/>
      <c r="W19" s="27"/>
      <c r="X19" s="27"/>
      <c r="Y19" s="41"/>
    </row>
    <row r="20" spans="1:25" s="38" customFormat="1" ht="24.9" customHeight="1">
      <c r="A20" s="79" t="s">
        <v>162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88"/>
      <c r="O20" s="88"/>
    </row>
    <row r="21" spans="1:25" s="38" customFormat="1" ht="24.9" customHeight="1">
      <c r="A21" s="45"/>
      <c r="B21" s="45"/>
      <c r="C21" s="79" t="s">
        <v>9</v>
      </c>
      <c r="D21" s="79"/>
      <c r="E21" s="79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25" s="38" customFormat="1" ht="39" customHeight="1">
      <c r="A22" s="82" t="s">
        <v>73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</row>
  </sheetData>
  <sortState ref="A4:R19">
    <sortCondition ref="A3"/>
  </sortState>
  <mergeCells count="6">
    <mergeCell ref="A22:R22"/>
    <mergeCell ref="A1:M2"/>
    <mergeCell ref="N2:P2"/>
    <mergeCell ref="Q2:R2"/>
    <mergeCell ref="A20:O20"/>
    <mergeCell ref="C21:E21"/>
  </mergeCells>
  <phoneticPr fontId="1" type="noConversion"/>
  <pageMargins left="0.45" right="0.27" top="0.57999999999999996" bottom="0.54" header="0.3" footer="0.3"/>
  <pageSetup paperSize="9" scale="9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6" sqref="M6"/>
    </sheetView>
  </sheetViews>
  <sheetFormatPr defaultColWidth="9" defaultRowHeight="16.2"/>
  <cols>
    <col min="1" max="1" width="5.77734375" style="1" customWidth="1"/>
    <col min="2" max="3" width="9.6640625" style="1" customWidth="1"/>
    <col min="4" max="15" width="7" style="1" customWidth="1"/>
    <col min="16" max="17" width="7" style="6" customWidth="1"/>
    <col min="18" max="18" width="11.88671875" style="1" customWidth="1"/>
    <col min="19" max="16384" width="9" style="1"/>
  </cols>
  <sheetData>
    <row r="1" spans="1:18" s="39" customFormat="1" ht="39" customHeight="1">
      <c r="A1" s="85" t="s">
        <v>223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P1" s="40"/>
      <c r="Q1" s="40"/>
    </row>
    <row r="2" spans="1:18" ht="24" hidden="1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77" t="s">
        <v>67</v>
      </c>
      <c r="O2" s="77"/>
      <c r="P2" s="77"/>
      <c r="Q2" s="78" t="s">
        <v>21</v>
      </c>
      <c r="R2" s="78"/>
    </row>
    <row r="3" spans="1:18" ht="48" customHeight="1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5" t="s">
        <v>22</v>
      </c>
      <c r="J3" s="56" t="s">
        <v>205</v>
      </c>
      <c r="K3" s="5" t="s">
        <v>14</v>
      </c>
      <c r="L3" s="5" t="s">
        <v>16</v>
      </c>
      <c r="M3" s="19" t="s">
        <v>0</v>
      </c>
      <c r="N3" s="7" t="s">
        <v>17</v>
      </c>
      <c r="O3" s="7" t="s">
        <v>18</v>
      </c>
      <c r="P3" s="20" t="s">
        <v>15</v>
      </c>
      <c r="Q3" s="7" t="s">
        <v>19</v>
      </c>
      <c r="R3" s="21" t="s">
        <v>20</v>
      </c>
    </row>
    <row r="4" spans="1:18" ht="30" customHeight="1">
      <c r="A4" s="19">
        <v>1</v>
      </c>
      <c r="B4" s="34" t="s">
        <v>167</v>
      </c>
      <c r="C4" s="34" t="s">
        <v>31</v>
      </c>
      <c r="D4" s="19"/>
      <c r="E4" s="19"/>
      <c r="F4" s="19"/>
      <c r="G4" s="19"/>
      <c r="H4" s="19"/>
      <c r="I4" s="19">
        <f>SUM(D4:H4)</f>
        <v>0</v>
      </c>
      <c r="J4" s="19">
        <f>SUM(P4/3)</f>
        <v>0</v>
      </c>
      <c r="K4" s="19"/>
      <c r="L4" s="19">
        <f>SUM(J4:K4)</f>
        <v>0</v>
      </c>
      <c r="M4" s="19">
        <f>RANK(L4,$L$4:$L$6)</f>
        <v>1</v>
      </c>
      <c r="N4" s="7">
        <f>MAX(D4:H4)</f>
        <v>0</v>
      </c>
      <c r="O4" s="7">
        <f>MIN(D4:H4)</f>
        <v>0</v>
      </c>
      <c r="P4" s="6">
        <f>SUM(I4-N4-O4)</f>
        <v>0</v>
      </c>
      <c r="Q4" s="6">
        <f>AVERAGE(N4:O4)</f>
        <v>0</v>
      </c>
      <c r="R4" s="9">
        <f>L4-Q4</f>
        <v>0</v>
      </c>
    </row>
    <row r="5" spans="1:18" ht="30" customHeight="1">
      <c r="A5" s="19">
        <v>2</v>
      </c>
      <c r="B5" s="34" t="s">
        <v>120</v>
      </c>
      <c r="C5" s="34" t="s">
        <v>28</v>
      </c>
      <c r="D5" s="19"/>
      <c r="E5" s="19"/>
      <c r="F5" s="19"/>
      <c r="G5" s="19"/>
      <c r="H5" s="19"/>
      <c r="I5" s="19">
        <f t="shared" ref="I5:I6" si="0">SUM(D5:H5)</f>
        <v>0</v>
      </c>
      <c r="J5" s="19">
        <f t="shared" ref="J5:J6" si="1">SUM(P5/3)</f>
        <v>0</v>
      </c>
      <c r="K5" s="19"/>
      <c r="L5" s="19">
        <f t="shared" ref="L5:L6" si="2">SUM(J5:K5)</f>
        <v>0</v>
      </c>
      <c r="M5" s="19">
        <f>RANK(L5,$L$4:$L$6)</f>
        <v>1</v>
      </c>
      <c r="N5" s="7">
        <f>MAX(D5:H5)</f>
        <v>0</v>
      </c>
      <c r="O5" s="7">
        <f>MIN(D5:H5)</f>
        <v>0</v>
      </c>
      <c r="P5" s="6">
        <f>SUM(I5-N5-O5)</f>
        <v>0</v>
      </c>
      <c r="Q5" s="6">
        <f t="shared" ref="Q5:Q6" si="3">AVERAGE(N5:O5)</f>
        <v>0</v>
      </c>
      <c r="R5" s="8">
        <f t="shared" ref="R5:R6" si="4">L5-Q5</f>
        <v>0</v>
      </c>
    </row>
    <row r="6" spans="1:18" ht="30" customHeight="1">
      <c r="A6" s="19">
        <v>3</v>
      </c>
      <c r="B6" s="34" t="s">
        <v>168</v>
      </c>
      <c r="C6" s="34" t="s">
        <v>175</v>
      </c>
      <c r="D6" s="19"/>
      <c r="E6" s="19"/>
      <c r="F6" s="19"/>
      <c r="G6" s="19"/>
      <c r="H6" s="19"/>
      <c r="I6" s="19">
        <f t="shared" si="0"/>
        <v>0</v>
      </c>
      <c r="J6" s="19">
        <f t="shared" si="1"/>
        <v>0</v>
      </c>
      <c r="K6" s="19"/>
      <c r="L6" s="19">
        <f t="shared" si="2"/>
        <v>0</v>
      </c>
      <c r="M6" s="19">
        <f>RANK(L6,$L$4:$L$6)</f>
        <v>1</v>
      </c>
      <c r="N6" s="7">
        <f>MAX(D6:H6)</f>
        <v>0</v>
      </c>
      <c r="O6" s="7">
        <f>MIN(D6:H6)</f>
        <v>0</v>
      </c>
      <c r="P6" s="6">
        <f>SUM(I6-N6-O6)</f>
        <v>0</v>
      </c>
      <c r="Q6" s="6">
        <f t="shared" si="3"/>
        <v>0</v>
      </c>
      <c r="R6" s="8">
        <f t="shared" si="4"/>
        <v>0</v>
      </c>
    </row>
    <row r="7" spans="1:18" ht="24.9" customHeight="1">
      <c r="A7" s="79" t="s">
        <v>146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87"/>
      <c r="O7" s="87"/>
    </row>
    <row r="8" spans="1:18" ht="24.9" customHeight="1">
      <c r="A8" s="4"/>
      <c r="B8" s="4"/>
      <c r="C8" s="81" t="s">
        <v>9</v>
      </c>
      <c r="D8" s="81"/>
      <c r="E8" s="81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8.25" customHeight="1">
      <c r="A9" s="75" t="s">
        <v>24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  <row r="10" spans="1:18" ht="19.95" customHeight="1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87"/>
      <c r="O10" s="87"/>
    </row>
    <row r="11" spans="1:18" ht="36.9" customHeight="1">
      <c r="A11" s="4"/>
      <c r="B11" s="4"/>
      <c r="C11" s="81"/>
      <c r="D11" s="81"/>
      <c r="E11" s="81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</row>
  </sheetData>
  <sortState ref="A4:C10">
    <sortCondition ref="A3"/>
  </sortState>
  <mergeCells count="9">
    <mergeCell ref="A12:R12"/>
    <mergeCell ref="A1:M2"/>
    <mergeCell ref="N2:P2"/>
    <mergeCell ref="Q2:R2"/>
    <mergeCell ref="A10:O10"/>
    <mergeCell ref="C11:E11"/>
    <mergeCell ref="A7:O7"/>
    <mergeCell ref="C8:E8"/>
    <mergeCell ref="A9:R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tabSelected="1" zoomScaleNormal="100" workbookViewId="0">
      <selection activeCell="E7" sqref="E7"/>
    </sheetView>
  </sheetViews>
  <sheetFormatPr defaultColWidth="8.44140625" defaultRowHeight="16.350000000000001" customHeight="1"/>
  <cols>
    <col min="1" max="1" width="5.109375" style="49" customWidth="1"/>
    <col min="2" max="2" width="8.44140625" style="49" customWidth="1"/>
    <col min="3" max="3" width="11" style="49" customWidth="1"/>
    <col min="4" max="13" width="7" style="49" customWidth="1"/>
    <col min="14" max="17" width="6.6640625" style="49" customWidth="1"/>
    <col min="18" max="18" width="14.88671875" style="49" customWidth="1"/>
    <col min="19" max="256" width="8.44140625" style="49" customWidth="1"/>
    <col min="257" max="16384" width="8.44140625" style="48"/>
  </cols>
  <sheetData>
    <row r="1" spans="1:256" ht="17.100000000000001" customHeight="1">
      <c r="A1" s="95" t="s">
        <v>224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50"/>
      <c r="O1" s="50"/>
      <c r="P1" s="50"/>
      <c r="Q1" s="50"/>
      <c r="R1" s="50"/>
    </row>
    <row r="2" spans="1:256" ht="20.100000000000001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89" t="s">
        <v>201</v>
      </c>
      <c r="O2" s="90"/>
      <c r="P2" s="90"/>
      <c r="Q2" s="89" t="s">
        <v>200</v>
      </c>
      <c r="R2" s="90"/>
    </row>
    <row r="3" spans="1:256" s="66" customFormat="1" ht="58.2" customHeight="1">
      <c r="A3" s="63" t="s">
        <v>199</v>
      </c>
      <c r="B3" s="63" t="s">
        <v>198</v>
      </c>
      <c r="C3" s="63" t="s">
        <v>197</v>
      </c>
      <c r="D3" s="63" t="s">
        <v>196</v>
      </c>
      <c r="E3" s="63" t="s">
        <v>195</v>
      </c>
      <c r="F3" s="63" t="s">
        <v>194</v>
      </c>
      <c r="G3" s="63" t="s">
        <v>193</v>
      </c>
      <c r="H3" s="63" t="s">
        <v>192</v>
      </c>
      <c r="I3" s="63" t="s">
        <v>191</v>
      </c>
      <c r="J3" s="73" t="s">
        <v>206</v>
      </c>
      <c r="K3" s="63" t="s">
        <v>190</v>
      </c>
      <c r="L3" s="63" t="s">
        <v>189</v>
      </c>
      <c r="M3" s="63" t="s">
        <v>0</v>
      </c>
      <c r="N3" s="64" t="s">
        <v>188</v>
      </c>
      <c r="O3" s="64" t="s">
        <v>187</v>
      </c>
      <c r="P3" s="64" t="s">
        <v>186</v>
      </c>
      <c r="Q3" s="64" t="s">
        <v>185</v>
      </c>
      <c r="R3" s="74" t="s">
        <v>184</v>
      </c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/>
      <c r="FO3" s="65"/>
      <c r="FP3" s="65"/>
      <c r="FQ3" s="65"/>
      <c r="FR3" s="65"/>
      <c r="FS3" s="65"/>
      <c r="FT3" s="65"/>
      <c r="FU3" s="65"/>
      <c r="FV3" s="65"/>
      <c r="FW3" s="65"/>
      <c r="FX3" s="65"/>
      <c r="FY3" s="65"/>
      <c r="FZ3" s="65"/>
      <c r="GA3" s="65"/>
      <c r="GB3" s="65"/>
      <c r="GC3" s="65"/>
      <c r="GD3" s="65"/>
      <c r="GE3" s="65"/>
      <c r="GF3" s="65"/>
      <c r="GG3" s="65"/>
      <c r="GH3" s="65"/>
      <c r="GI3" s="65"/>
      <c r="GJ3" s="65"/>
      <c r="GK3" s="65"/>
      <c r="GL3" s="65"/>
      <c r="GM3" s="65"/>
      <c r="GN3" s="65"/>
      <c r="GO3" s="65"/>
      <c r="GP3" s="65"/>
      <c r="GQ3" s="65"/>
      <c r="GR3" s="65"/>
      <c r="GS3" s="65"/>
      <c r="GT3" s="65"/>
      <c r="GU3" s="65"/>
      <c r="GV3" s="65"/>
      <c r="GW3" s="65"/>
      <c r="GX3" s="65"/>
      <c r="GY3" s="65"/>
      <c r="GZ3" s="65"/>
      <c r="HA3" s="65"/>
      <c r="HB3" s="65"/>
      <c r="HC3" s="65"/>
      <c r="HD3" s="65"/>
      <c r="HE3" s="65"/>
      <c r="HF3" s="65"/>
      <c r="HG3" s="65"/>
      <c r="HH3" s="65"/>
      <c r="HI3" s="65"/>
      <c r="HJ3" s="65"/>
      <c r="HK3" s="65"/>
      <c r="HL3" s="65"/>
      <c r="HM3" s="65"/>
      <c r="HN3" s="65"/>
      <c r="HO3" s="65"/>
      <c r="HP3" s="65"/>
      <c r="HQ3" s="65"/>
      <c r="HR3" s="65"/>
      <c r="HS3" s="65"/>
      <c r="HT3" s="65"/>
      <c r="HU3" s="65"/>
      <c r="HV3" s="65"/>
      <c r="HW3" s="65"/>
      <c r="HX3" s="65"/>
      <c r="HY3" s="65"/>
      <c r="HZ3" s="65"/>
      <c r="IA3" s="65"/>
      <c r="IB3" s="65"/>
      <c r="IC3" s="65"/>
      <c r="ID3" s="65"/>
      <c r="IE3" s="65"/>
      <c r="IF3" s="65"/>
      <c r="IG3" s="65"/>
      <c r="IH3" s="65"/>
      <c r="II3" s="65"/>
      <c r="IJ3" s="65"/>
      <c r="IK3" s="65"/>
      <c r="IL3" s="65"/>
      <c r="IM3" s="65"/>
      <c r="IN3" s="65"/>
      <c r="IO3" s="65"/>
      <c r="IP3" s="65"/>
      <c r="IQ3" s="65"/>
      <c r="IR3" s="65"/>
      <c r="IS3" s="65"/>
      <c r="IT3" s="65"/>
      <c r="IU3" s="65"/>
      <c r="IV3" s="65"/>
    </row>
    <row r="4" spans="1:256" s="66" customFormat="1" ht="30" customHeight="1">
      <c r="A4" s="67">
        <v>1</v>
      </c>
      <c r="B4" s="63" t="s">
        <v>183</v>
      </c>
      <c r="C4" s="68" t="s">
        <v>178</v>
      </c>
      <c r="D4" s="67"/>
      <c r="E4" s="67"/>
      <c r="F4" s="67"/>
      <c r="G4" s="67"/>
      <c r="H4" s="67"/>
      <c r="I4" s="67">
        <f>SUM(D4:H4)</f>
        <v>0</v>
      </c>
      <c r="J4" s="67">
        <f>SUM(P4/3)</f>
        <v>0</v>
      </c>
      <c r="K4" s="67"/>
      <c r="L4" s="67">
        <f>SUM(J4:K4)</f>
        <v>0</v>
      </c>
      <c r="M4" s="67">
        <f>RANK(L4,$L$4:$L$7)</f>
        <v>1</v>
      </c>
      <c r="N4" s="69">
        <f>MAX(D4:H4)</f>
        <v>0</v>
      </c>
      <c r="O4" s="69">
        <f>MIN(D4:H4)</f>
        <v>0</v>
      </c>
      <c r="P4" s="70">
        <f>SUM(I4-N4-O4)</f>
        <v>0</v>
      </c>
      <c r="Q4" s="70">
        <f>AVERAGE(N4:O4)</f>
        <v>0</v>
      </c>
      <c r="R4" s="71">
        <f>L4-Q4</f>
        <v>0</v>
      </c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  <c r="FL4" s="65"/>
      <c r="FM4" s="65"/>
      <c r="FN4" s="65"/>
      <c r="FO4" s="65"/>
      <c r="FP4" s="65"/>
      <c r="FQ4" s="65"/>
      <c r="FR4" s="65"/>
      <c r="FS4" s="65"/>
      <c r="FT4" s="65"/>
      <c r="FU4" s="65"/>
      <c r="FV4" s="65"/>
      <c r="FW4" s="65"/>
      <c r="FX4" s="65"/>
      <c r="FY4" s="65"/>
      <c r="FZ4" s="65"/>
      <c r="GA4" s="65"/>
      <c r="GB4" s="65"/>
      <c r="GC4" s="65"/>
      <c r="GD4" s="65"/>
      <c r="GE4" s="65"/>
      <c r="GF4" s="65"/>
      <c r="GG4" s="65"/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5"/>
      <c r="GS4" s="65"/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5"/>
      <c r="HE4" s="65"/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5"/>
      <c r="HQ4" s="65"/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5"/>
      <c r="IC4" s="65"/>
      <c r="ID4" s="65"/>
      <c r="IE4" s="65"/>
      <c r="IF4" s="65"/>
      <c r="IG4" s="65"/>
      <c r="IH4" s="65"/>
      <c r="II4" s="65"/>
      <c r="IJ4" s="65"/>
      <c r="IK4" s="65"/>
      <c r="IL4" s="65"/>
      <c r="IM4" s="65"/>
      <c r="IN4" s="65"/>
      <c r="IO4" s="65"/>
      <c r="IP4" s="65"/>
      <c r="IQ4" s="65"/>
      <c r="IR4" s="65"/>
      <c r="IS4" s="65"/>
      <c r="IT4" s="65"/>
      <c r="IU4" s="65"/>
      <c r="IV4" s="65"/>
    </row>
    <row r="5" spans="1:256" s="66" customFormat="1" ht="30" customHeight="1">
      <c r="A5" s="67">
        <v>2</v>
      </c>
      <c r="B5" s="63" t="s">
        <v>182</v>
      </c>
      <c r="C5" s="63" t="s">
        <v>181</v>
      </c>
      <c r="D5" s="67"/>
      <c r="E5" s="67"/>
      <c r="F5" s="67"/>
      <c r="G5" s="67"/>
      <c r="H5" s="67"/>
      <c r="I5" s="67">
        <f>SUM(D5:H5)</f>
        <v>0</v>
      </c>
      <c r="J5" s="67">
        <f>SUM(P5/3)</f>
        <v>0</v>
      </c>
      <c r="K5" s="67"/>
      <c r="L5" s="67">
        <f>SUM(J5:K5)</f>
        <v>0</v>
      </c>
      <c r="M5" s="67">
        <f>RANK(L5,$L$4:$L$7)</f>
        <v>1</v>
      </c>
      <c r="N5" s="69">
        <f>MAX(D5:H5)</f>
        <v>0</v>
      </c>
      <c r="O5" s="69">
        <f>MIN(D5:H5)</f>
        <v>0</v>
      </c>
      <c r="P5" s="70">
        <f>SUM(I5-N5-O5)</f>
        <v>0</v>
      </c>
      <c r="Q5" s="70">
        <f>AVERAGE(N5:O5)</f>
        <v>0</v>
      </c>
      <c r="R5" s="72">
        <f>L5-Q5</f>
        <v>0</v>
      </c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  <c r="IO5" s="65"/>
      <c r="IP5" s="65"/>
      <c r="IQ5" s="65"/>
      <c r="IR5" s="65"/>
      <c r="IS5" s="65"/>
      <c r="IT5" s="65"/>
      <c r="IU5" s="65"/>
      <c r="IV5" s="65"/>
    </row>
    <row r="6" spans="1:256" s="66" customFormat="1" ht="30" customHeight="1">
      <c r="A6" s="67">
        <v>3</v>
      </c>
      <c r="B6" s="63" t="s">
        <v>180</v>
      </c>
      <c r="C6" s="63" t="s">
        <v>178</v>
      </c>
      <c r="D6" s="67"/>
      <c r="E6" s="67"/>
      <c r="F6" s="67"/>
      <c r="G6" s="67"/>
      <c r="H6" s="67"/>
      <c r="I6" s="67">
        <f>SUM(D6:H6)</f>
        <v>0</v>
      </c>
      <c r="J6" s="67">
        <f>SUM(P6/3)</f>
        <v>0</v>
      </c>
      <c r="K6" s="67"/>
      <c r="L6" s="67">
        <f>SUM(J6:K6)</f>
        <v>0</v>
      </c>
      <c r="M6" s="67">
        <f>RANK(L6,$L$4:$L$7)</f>
        <v>1</v>
      </c>
      <c r="N6" s="69">
        <f>MAX(D6:H6)</f>
        <v>0</v>
      </c>
      <c r="O6" s="69">
        <f>MIN(D6:H6)</f>
        <v>0</v>
      </c>
      <c r="P6" s="70">
        <f>SUM(I6-N6-O6)</f>
        <v>0</v>
      </c>
      <c r="Q6" s="70">
        <f>AVERAGE(N6:O6)</f>
        <v>0</v>
      </c>
      <c r="R6" s="71">
        <f>L6-Q6</f>
        <v>0</v>
      </c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  <c r="IS6" s="65"/>
      <c r="IT6" s="65"/>
      <c r="IU6" s="65"/>
      <c r="IV6" s="65"/>
    </row>
    <row r="7" spans="1:256" s="66" customFormat="1" ht="30" customHeight="1">
      <c r="A7" s="67">
        <v>4</v>
      </c>
      <c r="B7" s="63" t="s">
        <v>179</v>
      </c>
      <c r="C7" s="63" t="s">
        <v>178</v>
      </c>
      <c r="D7" s="67"/>
      <c r="E7" s="67"/>
      <c r="F7" s="67"/>
      <c r="G7" s="67"/>
      <c r="H7" s="67"/>
      <c r="I7" s="67">
        <f>SUM(D7:H7)</f>
        <v>0</v>
      </c>
      <c r="J7" s="67">
        <f>SUM(P7/3)</f>
        <v>0</v>
      </c>
      <c r="K7" s="67"/>
      <c r="L7" s="67">
        <f>SUM(J7:K7)</f>
        <v>0</v>
      </c>
      <c r="M7" s="67">
        <f>RANK(L7,$L$4:$L$7)</f>
        <v>1</v>
      </c>
      <c r="N7" s="69">
        <f>MAX(D7:H7)</f>
        <v>0</v>
      </c>
      <c r="O7" s="69">
        <f>MIN(D7:H7)</f>
        <v>0</v>
      </c>
      <c r="P7" s="70">
        <f>SUM(I7-N7-O7)</f>
        <v>0</v>
      </c>
      <c r="Q7" s="70">
        <f>AVERAGE(N7:O7)</f>
        <v>0</v>
      </c>
      <c r="R7" s="71">
        <f>L7-Q7</f>
        <v>0</v>
      </c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5"/>
      <c r="IV7" s="65"/>
    </row>
    <row r="8" spans="1:256" s="52" customFormat="1" ht="19.5" customHeight="1">
      <c r="A8" s="91" t="s">
        <v>177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0"/>
      <c r="O8" s="90"/>
      <c r="P8" s="50"/>
      <c r="Q8" s="50"/>
      <c r="R8" s="50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1"/>
      <c r="FE8" s="51"/>
      <c r="FF8" s="51"/>
      <c r="FG8" s="51"/>
      <c r="FH8" s="51"/>
      <c r="FI8" s="51"/>
      <c r="FJ8" s="51"/>
      <c r="FK8" s="51"/>
      <c r="FL8" s="51"/>
      <c r="FM8" s="51"/>
      <c r="FN8" s="51"/>
      <c r="FO8" s="51"/>
      <c r="FP8" s="51"/>
      <c r="FQ8" s="51"/>
      <c r="FR8" s="51"/>
      <c r="FS8" s="51"/>
      <c r="FT8" s="51"/>
      <c r="FU8" s="51"/>
      <c r="FV8" s="51"/>
      <c r="FW8" s="51"/>
      <c r="FX8" s="51"/>
      <c r="FY8" s="51"/>
      <c r="FZ8" s="51"/>
      <c r="GA8" s="51"/>
      <c r="GB8" s="51"/>
      <c r="GC8" s="51"/>
      <c r="GD8" s="51"/>
      <c r="GE8" s="51"/>
      <c r="GF8" s="51"/>
      <c r="GG8" s="51"/>
      <c r="GH8" s="51"/>
      <c r="GI8" s="51"/>
      <c r="GJ8" s="51"/>
      <c r="GK8" s="51"/>
      <c r="GL8" s="51"/>
      <c r="GM8" s="51"/>
      <c r="GN8" s="51"/>
      <c r="GO8" s="51"/>
      <c r="GP8" s="51"/>
      <c r="GQ8" s="51"/>
      <c r="GR8" s="51"/>
      <c r="GS8" s="51"/>
      <c r="GT8" s="51"/>
      <c r="GU8" s="51"/>
      <c r="GV8" s="51"/>
      <c r="GW8" s="51"/>
      <c r="GX8" s="51"/>
      <c r="GY8" s="51"/>
      <c r="GZ8" s="51"/>
      <c r="HA8" s="51"/>
      <c r="HB8" s="51"/>
      <c r="HC8" s="51"/>
      <c r="HD8" s="51"/>
      <c r="HE8" s="51"/>
      <c r="HF8" s="51"/>
      <c r="HG8" s="51"/>
      <c r="HH8" s="51"/>
      <c r="HI8" s="51"/>
      <c r="HJ8" s="51"/>
      <c r="HK8" s="51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</row>
    <row r="9" spans="1:256" s="52" customFormat="1" ht="19.5" customHeight="1">
      <c r="A9" s="50"/>
      <c r="B9" s="50"/>
      <c r="C9" s="89" t="s">
        <v>176</v>
      </c>
      <c r="D9" s="90"/>
      <c r="E9" s="9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</row>
    <row r="10" spans="1:256" s="52" customFormat="1" ht="38.25" customHeight="1">
      <c r="A10" s="93" t="s">
        <v>202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  <c r="FL10" s="51"/>
      <c r="FM10" s="51"/>
      <c r="FN10" s="51"/>
      <c r="FO10" s="51"/>
      <c r="FP10" s="51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1"/>
      <c r="GJ10" s="51"/>
      <c r="GK10" s="51"/>
      <c r="GL10" s="51"/>
      <c r="GM10" s="51"/>
      <c r="GN10" s="51"/>
      <c r="GO10" s="51"/>
      <c r="GP10" s="51"/>
      <c r="GQ10" s="51"/>
      <c r="GR10" s="51"/>
      <c r="GS10" s="51"/>
      <c r="GT10" s="51"/>
      <c r="GU10" s="51"/>
      <c r="GV10" s="51"/>
      <c r="GW10" s="51"/>
      <c r="GX10" s="51"/>
      <c r="GY10" s="51"/>
      <c r="GZ10" s="51"/>
      <c r="HA10" s="51"/>
      <c r="HB10" s="51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</row>
  </sheetData>
  <mergeCells count="6">
    <mergeCell ref="C9:E9"/>
    <mergeCell ref="A8:O8"/>
    <mergeCell ref="A10:R10"/>
    <mergeCell ref="N2:P2"/>
    <mergeCell ref="Q2:R2"/>
    <mergeCell ref="A1:M2"/>
  </mergeCells>
  <phoneticPr fontId="1" type="noConversion"/>
  <conditionalFormatting sqref="R5:R7">
    <cfRule type="cellIs" dxfId="0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已命名的範圍</vt:lpstr>
      </vt:variant>
      <vt:variant>
        <vt:i4>4</vt:i4>
      </vt:variant>
    </vt:vector>
  </HeadingPairs>
  <TitlesOfParts>
    <vt:vector size="24" baseType="lpstr">
      <vt:lpstr>21國男長拳</vt:lpstr>
      <vt:lpstr>22國女長拳</vt:lpstr>
      <vt:lpstr>23小高男武術長拳</vt:lpstr>
      <vt:lpstr>24小高女長拳</vt:lpstr>
      <vt:lpstr>25國女南拳</vt:lpstr>
      <vt:lpstr>26小高男武術南拳</vt:lpstr>
      <vt:lpstr>27國男太極拳</vt:lpstr>
      <vt:lpstr>28國女武術太極拳</vt:lpstr>
      <vt:lpstr>29國男武術刀術</vt:lpstr>
      <vt:lpstr>30國女武術刀</vt:lpstr>
      <vt:lpstr>31國女武術劍</vt:lpstr>
      <vt:lpstr>32國男太極劍</vt:lpstr>
      <vt:lpstr>33小高男武術刀</vt:lpstr>
      <vt:lpstr>34小高女武術刀</vt:lpstr>
      <vt:lpstr>35小低男武術刀</vt:lpstr>
      <vt:lpstr>36小高男武術劍</vt:lpstr>
      <vt:lpstr>37小高女劍術</vt:lpstr>
      <vt:lpstr>38小高男武術棍</vt:lpstr>
      <vt:lpstr>39小高女棍術</vt:lpstr>
      <vt:lpstr>40小低女福建系列南拳</vt:lpstr>
      <vt:lpstr>'23小高男武術長拳'!Print_Area</vt:lpstr>
      <vt:lpstr>'35小低男武術刀'!Print_Area</vt:lpstr>
      <vt:lpstr>'38小高男武術棍'!Print_Area</vt:lpstr>
      <vt:lpstr>'39小高女棍術'!Print_Area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林瑞吉</cp:lastModifiedBy>
  <cp:lastPrinted>2019-11-02T12:53:58Z</cp:lastPrinted>
  <dcterms:created xsi:type="dcterms:W3CDTF">2017-10-16T13:29:03Z</dcterms:created>
  <dcterms:modified xsi:type="dcterms:W3CDTF">2019-11-05T03:19:32Z</dcterms:modified>
</cp:coreProperties>
</file>