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3256" windowHeight="12264" tabRatio="939" firstSheet="21" activeTab="25"/>
  </bookViews>
  <sheets>
    <sheet name="小高男長拳" sheetId="23" r:id="rId1"/>
    <sheet name="2小高女長拳" sheetId="22" r:id="rId2"/>
    <sheet name="3國女長拳" sheetId="24" r:id="rId3"/>
    <sheet name="4國女太極拳" sheetId="30" r:id="rId4"/>
    <sheet name="5小高男棍" sheetId="29" r:id="rId5"/>
    <sheet name="6小高女棍" sheetId="31" r:id="rId6"/>
    <sheet name="7小低男內家拳" sheetId="27" r:id="rId7"/>
    <sheet name="8小低女內家拳" sheetId="33" r:id="rId8"/>
    <sheet name="9小高男內家拳" sheetId="26" r:id="rId9"/>
    <sheet name="10小高女內家拳" sheetId="32" r:id="rId10"/>
    <sheet name="11國男內家拳" sheetId="34" r:id="rId11"/>
    <sheet name="12國女內家拳" sheetId="41" r:id="rId12"/>
    <sheet name="13小高男刀" sheetId="39" r:id="rId13"/>
    <sheet name="14小高女刀" sheetId="42" r:id="rId14"/>
    <sheet name="15國女劍術" sheetId="35" r:id="rId15"/>
    <sheet name="16小高男劍" sheetId="38" r:id="rId16"/>
    <sheet name="17小高女劍" sheetId="37" r:id="rId17"/>
    <sheet name="18小低女劍" sheetId="36" r:id="rId18"/>
    <sheet name="19小低男北拳" sheetId="43" r:id="rId19"/>
    <sheet name="20小低女北拳" sheetId="48" r:id="rId20"/>
    <sheet name="21小高男北拳" sheetId="47" r:id="rId21"/>
    <sheet name="22小高女北拳" sheetId="44" r:id="rId22"/>
    <sheet name="23國男北拳" sheetId="40" r:id="rId23"/>
    <sheet name="24國女北拳" sheetId="49" r:id="rId24"/>
    <sheet name="25社會北拳" sheetId="50" r:id="rId25"/>
    <sheet name="26小低男金羅漢" sheetId="56" r:id="rId26"/>
    <sheet name="27小低女金羅漢" sheetId="57" r:id="rId27"/>
    <sheet name="28小高男金羅漢 " sheetId="58" r:id="rId28"/>
    <sheet name="29小高女金羅漢" sheetId="59" r:id="rId29"/>
    <sheet name="30國女金羅漢" sheetId="60" r:id="rId30"/>
  </sheets>
  <calcPr calcId="144525"/>
</workbook>
</file>

<file path=xl/calcChain.xml><?xml version="1.0" encoding="utf-8"?>
<calcChain xmlns="http://schemas.openxmlformats.org/spreadsheetml/2006/main">
  <c r="Q7" i="60" l="1"/>
  <c r="P7" i="60"/>
  <c r="J7" i="60" s="1"/>
  <c r="L7" i="60" s="1"/>
  <c r="O7" i="60"/>
  <c r="N7" i="60"/>
  <c r="I7" i="60"/>
  <c r="Q6" i="60"/>
  <c r="O6" i="60"/>
  <c r="N6" i="60"/>
  <c r="I6" i="60"/>
  <c r="P6" i="60" s="1"/>
  <c r="J6" i="60" s="1"/>
  <c r="L6" i="60" s="1"/>
  <c r="O5" i="60"/>
  <c r="N5" i="60"/>
  <c r="Q5" i="60" s="1"/>
  <c r="I5" i="60"/>
  <c r="P5" i="60" s="1"/>
  <c r="J5" i="60" s="1"/>
  <c r="L5" i="60" s="1"/>
  <c r="O4" i="60"/>
  <c r="Q4" i="60" s="1"/>
  <c r="N4" i="60"/>
  <c r="I4" i="60"/>
  <c r="O23" i="59"/>
  <c r="N23" i="59"/>
  <c r="Q23" i="59" s="1"/>
  <c r="I23" i="59"/>
  <c r="O22" i="59"/>
  <c r="N22" i="59"/>
  <c r="Q22" i="59" s="1"/>
  <c r="I22" i="59"/>
  <c r="P22" i="59" s="1"/>
  <c r="J22" i="59" s="1"/>
  <c r="L22" i="59" s="1"/>
  <c r="O21" i="59"/>
  <c r="N21" i="59"/>
  <c r="I21" i="59"/>
  <c r="Q20" i="59"/>
  <c r="P20" i="59"/>
  <c r="J20" i="59" s="1"/>
  <c r="L20" i="59" s="1"/>
  <c r="O20" i="59"/>
  <c r="N20" i="59"/>
  <c r="I20" i="59"/>
  <c r="O19" i="59"/>
  <c r="N19" i="59"/>
  <c r="Q19" i="59" s="1"/>
  <c r="I19" i="59"/>
  <c r="P19" i="59" s="1"/>
  <c r="J19" i="59" s="1"/>
  <c r="L19" i="59" s="1"/>
  <c r="O18" i="59"/>
  <c r="N18" i="59"/>
  <c r="I18" i="59"/>
  <c r="O17" i="59"/>
  <c r="P17" i="59" s="1"/>
  <c r="J17" i="59" s="1"/>
  <c r="L17" i="59" s="1"/>
  <c r="N17" i="59"/>
  <c r="I17" i="59"/>
  <c r="O16" i="59"/>
  <c r="Q16" i="59" s="1"/>
  <c r="N16" i="59"/>
  <c r="I16" i="59"/>
  <c r="Q15" i="59"/>
  <c r="O15" i="59"/>
  <c r="N15" i="59"/>
  <c r="I15" i="59"/>
  <c r="P15" i="59" s="1"/>
  <c r="J15" i="59" s="1"/>
  <c r="L15" i="59" s="1"/>
  <c r="O14" i="59"/>
  <c r="N14" i="59"/>
  <c r="Q14" i="59" s="1"/>
  <c r="I14" i="59"/>
  <c r="O13" i="59"/>
  <c r="N13" i="59"/>
  <c r="I13" i="59"/>
  <c r="O12" i="59"/>
  <c r="N12" i="59"/>
  <c r="P12" i="59" s="1"/>
  <c r="J12" i="59" s="1"/>
  <c r="L12" i="59" s="1"/>
  <c r="I12" i="59"/>
  <c r="O11" i="59"/>
  <c r="Q11" i="59" s="1"/>
  <c r="N11" i="59"/>
  <c r="I11" i="59"/>
  <c r="O10" i="59"/>
  <c r="N10" i="59"/>
  <c r="Q10" i="59" s="1"/>
  <c r="I10" i="59"/>
  <c r="P10" i="59" s="1"/>
  <c r="J10" i="59" s="1"/>
  <c r="L10" i="59" s="1"/>
  <c r="O9" i="59"/>
  <c r="N9" i="59"/>
  <c r="I9" i="59"/>
  <c r="O8" i="59"/>
  <c r="N8" i="59"/>
  <c r="Q8" i="59" s="1"/>
  <c r="I8" i="59"/>
  <c r="P8" i="59" s="1"/>
  <c r="J8" i="59" s="1"/>
  <c r="L8" i="59" s="1"/>
  <c r="O7" i="59"/>
  <c r="N7" i="59"/>
  <c r="Q7" i="59" s="1"/>
  <c r="I7" i="59"/>
  <c r="O6" i="59"/>
  <c r="N6" i="59"/>
  <c r="Q6" i="59" s="1"/>
  <c r="I6" i="59"/>
  <c r="P6" i="59" s="1"/>
  <c r="J6" i="59" s="1"/>
  <c r="L6" i="59" s="1"/>
  <c r="O5" i="59"/>
  <c r="Q5" i="59" s="1"/>
  <c r="N5" i="59"/>
  <c r="I5" i="59"/>
  <c r="Q4" i="59"/>
  <c r="O4" i="59"/>
  <c r="N4" i="59"/>
  <c r="I4" i="59"/>
  <c r="P4" i="59" s="1"/>
  <c r="J4" i="59" s="1"/>
  <c r="L4" i="59" s="1"/>
  <c r="Q24" i="58"/>
  <c r="P24" i="58"/>
  <c r="J24" i="58" s="1"/>
  <c r="L24" i="58" s="1"/>
  <c r="O24" i="58"/>
  <c r="N24" i="58"/>
  <c r="I24" i="58"/>
  <c r="Q23" i="58"/>
  <c r="O23" i="58"/>
  <c r="N23" i="58"/>
  <c r="I23" i="58"/>
  <c r="P23" i="58" s="1"/>
  <c r="J23" i="58" s="1"/>
  <c r="L23" i="58" s="1"/>
  <c r="O22" i="58"/>
  <c r="N22" i="58"/>
  <c r="Q22" i="58" s="1"/>
  <c r="I22" i="58"/>
  <c r="P22" i="58" s="1"/>
  <c r="J22" i="58" s="1"/>
  <c r="L22" i="58" s="1"/>
  <c r="O21" i="58"/>
  <c r="Q21" i="58" s="1"/>
  <c r="N21" i="58"/>
  <c r="I21" i="58"/>
  <c r="Q20" i="58"/>
  <c r="P20" i="58"/>
  <c r="J20" i="58" s="1"/>
  <c r="L20" i="58" s="1"/>
  <c r="O20" i="58"/>
  <c r="N20" i="58"/>
  <c r="I20" i="58"/>
  <c r="Q19" i="58"/>
  <c r="O19" i="58"/>
  <c r="N19" i="58"/>
  <c r="I19" i="58"/>
  <c r="P19" i="58" s="1"/>
  <c r="J19" i="58" s="1"/>
  <c r="L19" i="58" s="1"/>
  <c r="O18" i="58"/>
  <c r="N18" i="58"/>
  <c r="Q18" i="58" s="1"/>
  <c r="I18" i="58"/>
  <c r="P18" i="58" s="1"/>
  <c r="J18" i="58" s="1"/>
  <c r="L18" i="58" s="1"/>
  <c r="O17" i="58"/>
  <c r="Q17" i="58" s="1"/>
  <c r="N17" i="58"/>
  <c r="I17" i="58"/>
  <c r="Q16" i="58"/>
  <c r="P16" i="58"/>
  <c r="J16" i="58" s="1"/>
  <c r="L16" i="58" s="1"/>
  <c r="O16" i="58"/>
  <c r="N16" i="58"/>
  <c r="I16" i="58"/>
  <c r="Q15" i="58"/>
  <c r="O15" i="58"/>
  <c r="N15" i="58"/>
  <c r="I15" i="58"/>
  <c r="P15" i="58" s="1"/>
  <c r="J15" i="58" s="1"/>
  <c r="L15" i="58" s="1"/>
  <c r="O14" i="58"/>
  <c r="N14" i="58"/>
  <c r="Q14" i="58" s="1"/>
  <c r="I14" i="58"/>
  <c r="P14" i="58" s="1"/>
  <c r="J14" i="58" s="1"/>
  <c r="L14" i="58" s="1"/>
  <c r="O13" i="58"/>
  <c r="Q13" i="58" s="1"/>
  <c r="N13" i="58"/>
  <c r="I13" i="58"/>
  <c r="Q12" i="58"/>
  <c r="P12" i="58"/>
  <c r="J12" i="58" s="1"/>
  <c r="L12" i="58" s="1"/>
  <c r="O12" i="58"/>
  <c r="N12" i="58"/>
  <c r="I12" i="58"/>
  <c r="Q11" i="58"/>
  <c r="O11" i="58"/>
  <c r="N11" i="58"/>
  <c r="I11" i="58"/>
  <c r="P11" i="58" s="1"/>
  <c r="J11" i="58" s="1"/>
  <c r="L11" i="58" s="1"/>
  <c r="O10" i="58"/>
  <c r="N10" i="58"/>
  <c r="Q10" i="58" s="1"/>
  <c r="I10" i="58"/>
  <c r="P10" i="58" s="1"/>
  <c r="J10" i="58" s="1"/>
  <c r="L10" i="58" s="1"/>
  <c r="O9" i="58"/>
  <c r="Q9" i="58" s="1"/>
  <c r="N9" i="58"/>
  <c r="I9" i="58"/>
  <c r="Q8" i="58"/>
  <c r="P8" i="58"/>
  <c r="J8" i="58" s="1"/>
  <c r="L8" i="58" s="1"/>
  <c r="O8" i="58"/>
  <c r="N8" i="58"/>
  <c r="I8" i="58"/>
  <c r="Q7" i="58"/>
  <c r="O7" i="58"/>
  <c r="N7" i="58"/>
  <c r="I7" i="58"/>
  <c r="P7" i="58" s="1"/>
  <c r="J7" i="58" s="1"/>
  <c r="L7" i="58" s="1"/>
  <c r="O6" i="58"/>
  <c r="N6" i="58"/>
  <c r="Q6" i="58" s="1"/>
  <c r="I6" i="58"/>
  <c r="P6" i="58" s="1"/>
  <c r="J6" i="58" s="1"/>
  <c r="L6" i="58" s="1"/>
  <c r="O5" i="58"/>
  <c r="Q5" i="58" s="1"/>
  <c r="N5" i="58"/>
  <c r="I5" i="58"/>
  <c r="Q4" i="58"/>
  <c r="P4" i="58"/>
  <c r="J4" i="58" s="1"/>
  <c r="L4" i="58" s="1"/>
  <c r="O4" i="58"/>
  <c r="N4" i="58"/>
  <c r="I4" i="58"/>
  <c r="O20" i="57"/>
  <c r="N20" i="57"/>
  <c r="Q20" i="57" s="1"/>
  <c r="I20" i="57"/>
  <c r="O19" i="57"/>
  <c r="Q19" i="57" s="1"/>
  <c r="N19" i="57"/>
  <c r="I19" i="57"/>
  <c r="O18" i="57"/>
  <c r="N18" i="57"/>
  <c r="Q18" i="57" s="1"/>
  <c r="I18" i="57"/>
  <c r="P18" i="57" s="1"/>
  <c r="J18" i="57" s="1"/>
  <c r="L18" i="57" s="1"/>
  <c r="O17" i="57"/>
  <c r="N17" i="57"/>
  <c r="I17" i="57"/>
  <c r="O16" i="57"/>
  <c r="N16" i="57"/>
  <c r="Q16" i="57" s="1"/>
  <c r="I16" i="57"/>
  <c r="P16" i="57" s="1"/>
  <c r="J16" i="57" s="1"/>
  <c r="L16" i="57" s="1"/>
  <c r="O15" i="57"/>
  <c r="N15" i="57"/>
  <c r="Q15" i="57" s="1"/>
  <c r="I15" i="57"/>
  <c r="O14" i="57"/>
  <c r="N14" i="57"/>
  <c r="Q14" i="57" s="1"/>
  <c r="I14" i="57"/>
  <c r="P14" i="57" s="1"/>
  <c r="J14" i="57" s="1"/>
  <c r="L14" i="57" s="1"/>
  <c r="O13" i="57"/>
  <c r="Q13" i="57" s="1"/>
  <c r="N13" i="57"/>
  <c r="I13" i="57"/>
  <c r="O12" i="57"/>
  <c r="N12" i="57"/>
  <c r="Q12" i="57" s="1"/>
  <c r="I12" i="57"/>
  <c r="P12" i="57" s="1"/>
  <c r="J12" i="57" s="1"/>
  <c r="L12" i="57" s="1"/>
  <c r="Q11" i="57"/>
  <c r="O11" i="57"/>
  <c r="N11" i="57"/>
  <c r="I11" i="57"/>
  <c r="P11" i="57" s="1"/>
  <c r="J11" i="57" s="1"/>
  <c r="L11" i="57" s="1"/>
  <c r="O10" i="57"/>
  <c r="N10" i="57"/>
  <c r="Q10" i="57" s="1"/>
  <c r="I10" i="57"/>
  <c r="P10" i="57" s="1"/>
  <c r="J10" i="57" s="1"/>
  <c r="L10" i="57" s="1"/>
  <c r="O9" i="57"/>
  <c r="N9" i="57"/>
  <c r="I9" i="57"/>
  <c r="O8" i="57"/>
  <c r="N8" i="57"/>
  <c r="Q8" i="57" s="1"/>
  <c r="I8" i="57"/>
  <c r="P8" i="57" s="1"/>
  <c r="J8" i="57" s="1"/>
  <c r="L8" i="57" s="1"/>
  <c r="O7" i="57"/>
  <c r="Q7" i="57" s="1"/>
  <c r="N7" i="57"/>
  <c r="I7" i="57"/>
  <c r="O6" i="57"/>
  <c r="N6" i="57"/>
  <c r="I6" i="57"/>
  <c r="O5" i="57"/>
  <c r="N5" i="57"/>
  <c r="I5" i="57"/>
  <c r="O4" i="57"/>
  <c r="N4" i="57"/>
  <c r="Q4" i="57" s="1"/>
  <c r="I4" i="57"/>
  <c r="P4" i="57" s="1"/>
  <c r="J4" i="57" s="1"/>
  <c r="L4" i="57" s="1"/>
  <c r="O23" i="56"/>
  <c r="N23" i="56"/>
  <c r="Q23" i="56" s="1"/>
  <c r="I23" i="56"/>
  <c r="O20" i="56"/>
  <c r="N20" i="56"/>
  <c r="I20" i="56"/>
  <c r="Q19" i="56"/>
  <c r="P19" i="56"/>
  <c r="J19" i="56" s="1"/>
  <c r="L19" i="56" s="1"/>
  <c r="O19" i="56"/>
  <c r="N19" i="56"/>
  <c r="I19" i="56"/>
  <c r="O18" i="56"/>
  <c r="N18" i="56"/>
  <c r="Q18" i="56" s="1"/>
  <c r="I18" i="56"/>
  <c r="P18" i="56" s="1"/>
  <c r="J18" i="56" s="1"/>
  <c r="L18" i="56" s="1"/>
  <c r="O22" i="56"/>
  <c r="Q22" i="56" s="1"/>
  <c r="N22" i="56"/>
  <c r="I22" i="56"/>
  <c r="O21" i="56"/>
  <c r="N21" i="56"/>
  <c r="I21" i="56"/>
  <c r="O17" i="56"/>
  <c r="N17" i="56"/>
  <c r="I17" i="56"/>
  <c r="O24" i="56"/>
  <c r="N24" i="56"/>
  <c r="Q24" i="56" s="1"/>
  <c r="I24" i="56"/>
  <c r="P24" i="56" s="1"/>
  <c r="J24" i="56" s="1"/>
  <c r="L24" i="56" s="1"/>
  <c r="O16" i="56"/>
  <c r="N16" i="56"/>
  <c r="I16" i="56"/>
  <c r="O15" i="56"/>
  <c r="N15" i="56"/>
  <c r="I15" i="56"/>
  <c r="O13" i="56"/>
  <c r="N13" i="56"/>
  <c r="I13" i="56"/>
  <c r="O14" i="56"/>
  <c r="N14" i="56"/>
  <c r="Q14" i="56" s="1"/>
  <c r="I14" i="56"/>
  <c r="O12" i="56"/>
  <c r="N12" i="56"/>
  <c r="I12" i="56"/>
  <c r="O11" i="56"/>
  <c r="N11" i="56"/>
  <c r="I11" i="56"/>
  <c r="O10" i="56"/>
  <c r="N10" i="56"/>
  <c r="I10" i="56"/>
  <c r="O9" i="56"/>
  <c r="N9" i="56"/>
  <c r="I9" i="56"/>
  <c r="O8" i="56"/>
  <c r="N8" i="56"/>
  <c r="I8" i="56"/>
  <c r="O7" i="56"/>
  <c r="N7" i="56"/>
  <c r="I7" i="56"/>
  <c r="O6" i="56"/>
  <c r="N6" i="56"/>
  <c r="I6" i="56"/>
  <c r="O5" i="56"/>
  <c r="N5" i="56"/>
  <c r="I5" i="56"/>
  <c r="O4" i="56"/>
  <c r="N4" i="56"/>
  <c r="I4" i="56"/>
  <c r="R7" i="60" l="1"/>
  <c r="R6" i="60"/>
  <c r="R5" i="60"/>
  <c r="P4" i="60"/>
  <c r="J4" i="60" s="1"/>
  <c r="L4" i="60" s="1"/>
  <c r="M7" i="60" s="1"/>
  <c r="P16" i="59"/>
  <c r="J16" i="59" s="1"/>
  <c r="L16" i="59" s="1"/>
  <c r="R16" i="59" s="1"/>
  <c r="Q12" i="59"/>
  <c r="P7" i="59"/>
  <c r="J7" i="59" s="1"/>
  <c r="L7" i="59" s="1"/>
  <c r="R7" i="59" s="1"/>
  <c r="Q21" i="59"/>
  <c r="Q13" i="59"/>
  <c r="P18" i="59"/>
  <c r="J18" i="59" s="1"/>
  <c r="L18" i="59" s="1"/>
  <c r="R18" i="59" s="1"/>
  <c r="Q9" i="59"/>
  <c r="P14" i="59"/>
  <c r="J14" i="59" s="1"/>
  <c r="L14" i="59" s="1"/>
  <c r="R14" i="59" s="1"/>
  <c r="Q18" i="59"/>
  <c r="P23" i="59"/>
  <c r="J23" i="59" s="1"/>
  <c r="L23" i="59" s="1"/>
  <c r="R23" i="59" s="1"/>
  <c r="P11" i="59"/>
  <c r="J11" i="59" s="1"/>
  <c r="L11" i="59" s="1"/>
  <c r="R10" i="59"/>
  <c r="R20" i="59"/>
  <c r="R6" i="59"/>
  <c r="R19" i="59"/>
  <c r="R12" i="59"/>
  <c r="R15" i="59"/>
  <c r="M8" i="59"/>
  <c r="R8" i="59"/>
  <c r="R11" i="59"/>
  <c r="R4" i="59"/>
  <c r="R22" i="59"/>
  <c r="M22" i="59"/>
  <c r="Q17" i="59"/>
  <c r="R17" i="59" s="1"/>
  <c r="P13" i="59"/>
  <c r="J13" i="59" s="1"/>
  <c r="L13" i="59" s="1"/>
  <c r="P5" i="59"/>
  <c r="J5" i="59" s="1"/>
  <c r="L5" i="59" s="1"/>
  <c r="M16" i="59" s="1"/>
  <c r="P21" i="59"/>
  <c r="J21" i="59" s="1"/>
  <c r="L21" i="59" s="1"/>
  <c r="P9" i="59"/>
  <c r="J9" i="59" s="1"/>
  <c r="L9" i="59" s="1"/>
  <c r="R16" i="58"/>
  <c r="R19" i="58"/>
  <c r="M19" i="58"/>
  <c r="R6" i="58"/>
  <c r="R12" i="58"/>
  <c r="R15" i="58"/>
  <c r="R11" i="58"/>
  <c r="M11" i="58"/>
  <c r="R8" i="58"/>
  <c r="R4" i="58"/>
  <c r="R7" i="58"/>
  <c r="M22" i="58"/>
  <c r="R22" i="58"/>
  <c r="R18" i="58"/>
  <c r="R14" i="58"/>
  <c r="R24" i="58"/>
  <c r="R10" i="58"/>
  <c r="R20" i="58"/>
  <c r="R23" i="58"/>
  <c r="P9" i="58"/>
  <c r="J9" i="58" s="1"/>
  <c r="L9" i="58" s="1"/>
  <c r="P17" i="58"/>
  <c r="J17" i="58" s="1"/>
  <c r="L17" i="58" s="1"/>
  <c r="P5" i="58"/>
  <c r="J5" i="58" s="1"/>
  <c r="L5" i="58" s="1"/>
  <c r="M6" i="58" s="1"/>
  <c r="P13" i="58"/>
  <c r="J13" i="58" s="1"/>
  <c r="L13" i="58" s="1"/>
  <c r="P21" i="58"/>
  <c r="J21" i="58" s="1"/>
  <c r="L21" i="58" s="1"/>
  <c r="P20" i="57"/>
  <c r="J20" i="57" s="1"/>
  <c r="L20" i="57" s="1"/>
  <c r="R20" i="57" s="1"/>
  <c r="P6" i="57"/>
  <c r="J6" i="57" s="1"/>
  <c r="L6" i="57" s="1"/>
  <c r="R6" i="57" s="1"/>
  <c r="P19" i="57"/>
  <c r="J19" i="57" s="1"/>
  <c r="L19" i="57" s="1"/>
  <c r="R19" i="57" s="1"/>
  <c r="Q6" i="57"/>
  <c r="P15" i="57"/>
  <c r="J15" i="57" s="1"/>
  <c r="L15" i="57" s="1"/>
  <c r="Q9" i="57"/>
  <c r="P7" i="57"/>
  <c r="J7" i="57" s="1"/>
  <c r="L7" i="57" s="1"/>
  <c r="M7" i="57" s="1"/>
  <c r="Q17" i="57"/>
  <c r="Q5" i="57"/>
  <c r="R14" i="57"/>
  <c r="M14" i="57"/>
  <c r="M10" i="57"/>
  <c r="R10" i="57"/>
  <c r="R16" i="57"/>
  <c r="M18" i="57"/>
  <c r="R18" i="57"/>
  <c r="R12" i="57"/>
  <c r="R15" i="57"/>
  <c r="R8" i="57"/>
  <c r="M11" i="57"/>
  <c r="R11" i="57"/>
  <c r="R4" i="57"/>
  <c r="P9" i="57"/>
  <c r="J9" i="57" s="1"/>
  <c r="L9" i="57" s="1"/>
  <c r="P17" i="57"/>
  <c r="J17" i="57" s="1"/>
  <c r="L17" i="57" s="1"/>
  <c r="P5" i="57"/>
  <c r="J5" i="57" s="1"/>
  <c r="L5" i="57" s="1"/>
  <c r="M16" i="57" s="1"/>
  <c r="P13" i="57"/>
  <c r="J13" i="57" s="1"/>
  <c r="L13" i="57" s="1"/>
  <c r="P23" i="56"/>
  <c r="J23" i="56" s="1"/>
  <c r="L23" i="56" s="1"/>
  <c r="Q20" i="56"/>
  <c r="R19" i="56"/>
  <c r="R18" i="56"/>
  <c r="P20" i="56"/>
  <c r="J20" i="56" s="1"/>
  <c r="L20" i="56" s="1"/>
  <c r="Q16" i="56"/>
  <c r="Q12" i="56"/>
  <c r="P22" i="56"/>
  <c r="J22" i="56" s="1"/>
  <c r="L22" i="56" s="1"/>
  <c r="P8" i="56"/>
  <c r="J8" i="56" s="1"/>
  <c r="L8" i="56" s="1"/>
  <c r="P16" i="56"/>
  <c r="J16" i="56" s="1"/>
  <c r="L16" i="56" s="1"/>
  <c r="R16" i="56" s="1"/>
  <c r="Q8" i="56"/>
  <c r="Q17" i="56"/>
  <c r="Q21" i="56"/>
  <c r="P17" i="56"/>
  <c r="J17" i="56" s="1"/>
  <c r="L17" i="56" s="1"/>
  <c r="R17" i="56" s="1"/>
  <c r="P21" i="56"/>
  <c r="J21" i="56" s="1"/>
  <c r="L21" i="56" s="1"/>
  <c r="Q11" i="56"/>
  <c r="R24" i="56"/>
  <c r="P15" i="56"/>
  <c r="J15" i="56" s="1"/>
  <c r="L15" i="56" s="1"/>
  <c r="Q13" i="56"/>
  <c r="Q15" i="56"/>
  <c r="Q10" i="56"/>
  <c r="P11" i="56"/>
  <c r="J11" i="56" s="1"/>
  <c r="L11" i="56" s="1"/>
  <c r="P9" i="56"/>
  <c r="J9" i="56" s="1"/>
  <c r="L9" i="56" s="1"/>
  <c r="Q9" i="56"/>
  <c r="P13" i="56"/>
  <c r="J13" i="56" s="1"/>
  <c r="L13" i="56" s="1"/>
  <c r="Q4" i="56"/>
  <c r="Q5" i="56"/>
  <c r="P14" i="56"/>
  <c r="J14" i="56" s="1"/>
  <c r="L14" i="56" s="1"/>
  <c r="R14" i="56" s="1"/>
  <c r="P5" i="56"/>
  <c r="J5" i="56" s="1"/>
  <c r="L5" i="56" s="1"/>
  <c r="Q6" i="56"/>
  <c r="P7" i="56"/>
  <c r="J7" i="56" s="1"/>
  <c r="L7" i="56" s="1"/>
  <c r="Q7" i="56"/>
  <c r="P12" i="56"/>
  <c r="J12" i="56" s="1"/>
  <c r="L12" i="56" s="1"/>
  <c r="P4" i="56"/>
  <c r="J4" i="56" s="1"/>
  <c r="L4" i="56" s="1"/>
  <c r="M19" i="56" s="1"/>
  <c r="P10" i="56"/>
  <c r="J10" i="56" s="1"/>
  <c r="L10" i="56" s="1"/>
  <c r="P6" i="56"/>
  <c r="J6" i="56" s="1"/>
  <c r="L6" i="56" s="1"/>
  <c r="N7" i="39"/>
  <c r="O7" i="39"/>
  <c r="P7" i="39"/>
  <c r="Q7" i="39"/>
  <c r="N8" i="39"/>
  <c r="O8" i="39"/>
  <c r="P8" i="39"/>
  <c r="Q8" i="39"/>
  <c r="L8" i="39"/>
  <c r="R8" i="39" s="1"/>
  <c r="L7" i="39"/>
  <c r="R7" i="39" s="1"/>
  <c r="J7" i="39"/>
  <c r="J8" i="39"/>
  <c r="I7" i="39"/>
  <c r="I8" i="39"/>
  <c r="M6" i="60" l="1"/>
  <c r="R4" i="60"/>
  <c r="M4" i="60"/>
  <c r="M5" i="60"/>
  <c r="M17" i="59"/>
  <c r="M10" i="59"/>
  <c r="M7" i="59"/>
  <c r="M6" i="59"/>
  <c r="M11" i="59"/>
  <c r="M19" i="59"/>
  <c r="M20" i="59"/>
  <c r="M18" i="59"/>
  <c r="M9" i="59"/>
  <c r="R9" i="59"/>
  <c r="R21" i="59"/>
  <c r="M21" i="59"/>
  <c r="R5" i="59"/>
  <c r="M5" i="59"/>
  <c r="M15" i="59"/>
  <c r="M13" i="59"/>
  <c r="R13" i="59"/>
  <c r="M4" i="59"/>
  <c r="M12" i="59"/>
  <c r="M23" i="59"/>
  <c r="M14" i="59"/>
  <c r="M4" i="58"/>
  <c r="M12" i="58"/>
  <c r="M14" i="58"/>
  <c r="M23" i="58"/>
  <c r="M20" i="58"/>
  <c r="R13" i="58"/>
  <c r="M13" i="58"/>
  <c r="R21" i="58"/>
  <c r="M21" i="58"/>
  <c r="M18" i="58"/>
  <c r="M8" i="58"/>
  <c r="M17" i="58"/>
  <c r="R17" i="58"/>
  <c r="R5" i="58"/>
  <c r="M5" i="58"/>
  <c r="M10" i="58"/>
  <c r="M9" i="58"/>
  <c r="R9" i="58"/>
  <c r="M24" i="58"/>
  <c r="M7" i="58"/>
  <c r="M15" i="58"/>
  <c r="M16" i="58"/>
  <c r="M8" i="57"/>
  <c r="M6" i="57"/>
  <c r="R7" i="57"/>
  <c r="M15" i="57"/>
  <c r="M17" i="57"/>
  <c r="R17" i="57"/>
  <c r="M19" i="57"/>
  <c r="M20" i="57"/>
  <c r="R13" i="57"/>
  <c r="M13" i="57"/>
  <c r="M4" i="57"/>
  <c r="M12" i="57"/>
  <c r="R5" i="57"/>
  <c r="M5" i="57"/>
  <c r="M9" i="57"/>
  <c r="R9" i="57"/>
  <c r="R12" i="56"/>
  <c r="M23" i="56"/>
  <c r="R23" i="56"/>
  <c r="R5" i="56"/>
  <c r="M18" i="56"/>
  <c r="M20" i="56"/>
  <c r="R20" i="56"/>
  <c r="R8" i="56"/>
  <c r="R22" i="56"/>
  <c r="M22" i="56"/>
  <c r="R11" i="56"/>
  <c r="M24" i="56"/>
  <c r="R15" i="56"/>
  <c r="M21" i="56"/>
  <c r="R21" i="56"/>
  <c r="M4" i="56"/>
  <c r="M14" i="56"/>
  <c r="M17" i="56"/>
  <c r="M16" i="56"/>
  <c r="R9" i="56"/>
  <c r="R4" i="56"/>
  <c r="M15" i="56"/>
  <c r="M13" i="56"/>
  <c r="R13" i="56"/>
  <c r="M7" i="56"/>
  <c r="M11" i="56"/>
  <c r="M12" i="56"/>
  <c r="M9" i="56"/>
  <c r="R7" i="56"/>
  <c r="M8" i="56"/>
  <c r="M5" i="56"/>
  <c r="R6" i="56"/>
  <c r="M6" i="56"/>
  <c r="M10" i="56"/>
  <c r="R10" i="56"/>
  <c r="M8" i="39"/>
  <c r="M7" i="39"/>
  <c r="I10" i="49" l="1"/>
  <c r="P10" i="49" s="1"/>
  <c r="J10" i="49" s="1"/>
  <c r="L10" i="49" s="1"/>
  <c r="N10" i="49"/>
  <c r="Q10" i="49" s="1"/>
  <c r="O10" i="49"/>
  <c r="I11" i="49"/>
  <c r="N11" i="49"/>
  <c r="O11" i="49"/>
  <c r="P11" i="49" s="1"/>
  <c r="J11" i="49" s="1"/>
  <c r="L11" i="49" s="1"/>
  <c r="I6" i="40"/>
  <c r="N6" i="40"/>
  <c r="O6" i="40"/>
  <c r="I7" i="40"/>
  <c r="N7" i="40"/>
  <c r="Q7" i="40" s="1"/>
  <c r="O7" i="40"/>
  <c r="I8" i="40"/>
  <c r="N8" i="40"/>
  <c r="P8" i="40" s="1"/>
  <c r="J8" i="40" s="1"/>
  <c r="L8" i="40" s="1"/>
  <c r="O8" i="40"/>
  <c r="I9" i="40"/>
  <c r="N9" i="40"/>
  <c r="Q9" i="40" s="1"/>
  <c r="O9" i="40"/>
  <c r="I10" i="40"/>
  <c r="N10" i="40"/>
  <c r="O10" i="40"/>
  <c r="I11" i="40"/>
  <c r="N11" i="40"/>
  <c r="P11" i="40" s="1"/>
  <c r="J11" i="40" s="1"/>
  <c r="L11" i="40" s="1"/>
  <c r="O11" i="40"/>
  <c r="Q11" i="40" s="1"/>
  <c r="I12" i="40"/>
  <c r="N12" i="40"/>
  <c r="P12" i="40" s="1"/>
  <c r="J12" i="40" s="1"/>
  <c r="L12" i="40" s="1"/>
  <c r="O12" i="40"/>
  <c r="I13" i="40"/>
  <c r="N13" i="40"/>
  <c r="P13" i="40" s="1"/>
  <c r="J13" i="40" s="1"/>
  <c r="L13" i="40" s="1"/>
  <c r="O13" i="40"/>
  <c r="I14" i="40"/>
  <c r="N14" i="40"/>
  <c r="O14" i="40"/>
  <c r="I9" i="47"/>
  <c r="N9" i="47"/>
  <c r="Q9" i="47" s="1"/>
  <c r="O9" i="47"/>
  <c r="I10" i="47"/>
  <c r="P10" i="47" s="1"/>
  <c r="J10" i="47" s="1"/>
  <c r="L10" i="47" s="1"/>
  <c r="N10" i="47"/>
  <c r="Q10" i="47" s="1"/>
  <c r="O10" i="47"/>
  <c r="I11" i="47"/>
  <c r="N11" i="47"/>
  <c r="O11" i="47"/>
  <c r="I12" i="47"/>
  <c r="N12" i="47"/>
  <c r="Q12" i="47" s="1"/>
  <c r="O12" i="47"/>
  <c r="I13" i="47"/>
  <c r="N13" i="47"/>
  <c r="Q13" i="47" s="1"/>
  <c r="O13" i="47"/>
  <c r="I14" i="47"/>
  <c r="N14" i="47"/>
  <c r="Q14" i="47" s="1"/>
  <c r="O14" i="47"/>
  <c r="I15" i="47"/>
  <c r="N15" i="47"/>
  <c r="O15" i="47"/>
  <c r="I16" i="47"/>
  <c r="N16" i="47"/>
  <c r="O16" i="47"/>
  <c r="Q16" i="47"/>
  <c r="I17" i="47"/>
  <c r="N17" i="47"/>
  <c r="O17" i="47"/>
  <c r="I13" i="43"/>
  <c r="N13" i="43"/>
  <c r="O13" i="43"/>
  <c r="Q13" i="43" s="1"/>
  <c r="I10" i="43"/>
  <c r="P10" i="43" s="1"/>
  <c r="J10" i="43" s="1"/>
  <c r="L10" i="43" s="1"/>
  <c r="N10" i="43"/>
  <c r="O10" i="43"/>
  <c r="Q10" i="43"/>
  <c r="I11" i="43"/>
  <c r="N11" i="43"/>
  <c r="O11" i="43"/>
  <c r="I12" i="43"/>
  <c r="N12" i="43"/>
  <c r="O12" i="43"/>
  <c r="Q12" i="43" s="1"/>
  <c r="P12" i="43"/>
  <c r="J12" i="43" s="1"/>
  <c r="L12" i="43" s="1"/>
  <c r="I7" i="42"/>
  <c r="N7" i="42"/>
  <c r="P7" i="42" s="1"/>
  <c r="J7" i="42" s="1"/>
  <c r="L7" i="42" s="1"/>
  <c r="O7" i="42"/>
  <c r="I8" i="42"/>
  <c r="N8" i="42"/>
  <c r="Q8" i="42" s="1"/>
  <c r="O8" i="42"/>
  <c r="I7" i="34"/>
  <c r="N7" i="34"/>
  <c r="O7" i="34"/>
  <c r="P7" i="34" s="1"/>
  <c r="J7" i="34" s="1"/>
  <c r="L7" i="34" s="1"/>
  <c r="I8" i="34"/>
  <c r="N8" i="34"/>
  <c r="O8" i="34"/>
  <c r="P8" i="34" s="1"/>
  <c r="J8" i="34" s="1"/>
  <c r="L8" i="34" s="1"/>
  <c r="Q8" i="34"/>
  <c r="I9" i="34"/>
  <c r="N9" i="34"/>
  <c r="O9" i="34"/>
  <c r="P9" i="34" s="1"/>
  <c r="J9" i="34" s="1"/>
  <c r="L9" i="34" s="1"/>
  <c r="I10" i="34"/>
  <c r="N10" i="34"/>
  <c r="O10" i="34"/>
  <c r="P10" i="34"/>
  <c r="J10" i="34" s="1"/>
  <c r="L10" i="34" s="1"/>
  <c r="Q10" i="34"/>
  <c r="I7" i="32"/>
  <c r="N7" i="32"/>
  <c r="Q7" i="32" s="1"/>
  <c r="O7" i="32"/>
  <c r="I8" i="32"/>
  <c r="N8" i="32"/>
  <c r="P8" i="32" s="1"/>
  <c r="J8" i="32" s="1"/>
  <c r="L8" i="32" s="1"/>
  <c r="O8" i="32"/>
  <c r="I9" i="32"/>
  <c r="N9" i="32"/>
  <c r="O9" i="32"/>
  <c r="I8" i="26"/>
  <c r="N8" i="26"/>
  <c r="P8" i="26" s="1"/>
  <c r="J8" i="26" s="1"/>
  <c r="L8" i="26" s="1"/>
  <c r="O8" i="26"/>
  <c r="I8" i="33"/>
  <c r="N8" i="33"/>
  <c r="O8" i="33"/>
  <c r="P8" i="33" s="1"/>
  <c r="J8" i="33" s="1"/>
  <c r="L8" i="33" s="1"/>
  <c r="I9" i="33"/>
  <c r="P9" i="33" s="1"/>
  <c r="J9" i="33" s="1"/>
  <c r="L9" i="33" s="1"/>
  <c r="N9" i="33"/>
  <c r="O9" i="33"/>
  <c r="I7" i="31"/>
  <c r="N7" i="31"/>
  <c r="O7" i="31"/>
  <c r="I8" i="31"/>
  <c r="N8" i="31"/>
  <c r="O8" i="31"/>
  <c r="N12" i="29"/>
  <c r="O12" i="29"/>
  <c r="N13" i="29"/>
  <c r="Q13" i="29" s="1"/>
  <c r="O13" i="29"/>
  <c r="N14" i="29"/>
  <c r="O14" i="29"/>
  <c r="P14" i="29"/>
  <c r="J14" i="29" s="1"/>
  <c r="L14" i="29" s="1"/>
  <c r="Q14" i="29"/>
  <c r="N15" i="29"/>
  <c r="P15" i="29" s="1"/>
  <c r="J15" i="29" s="1"/>
  <c r="L15" i="29" s="1"/>
  <c r="O15" i="29"/>
  <c r="N16" i="29"/>
  <c r="O16" i="29"/>
  <c r="P16" i="29" s="1"/>
  <c r="J16" i="29" s="1"/>
  <c r="L16" i="29" s="1"/>
  <c r="N17" i="29"/>
  <c r="O17" i="29"/>
  <c r="Q17" i="29"/>
  <c r="N18" i="29"/>
  <c r="O18" i="29"/>
  <c r="N19" i="29"/>
  <c r="O19" i="29"/>
  <c r="P19" i="29"/>
  <c r="J19" i="29" s="1"/>
  <c r="L19" i="29" s="1"/>
  <c r="Q19" i="29"/>
  <c r="I12" i="29"/>
  <c r="I13" i="29"/>
  <c r="P13" i="29" s="1"/>
  <c r="J13" i="29" s="1"/>
  <c r="L13" i="29" s="1"/>
  <c r="I14" i="29"/>
  <c r="I15" i="29"/>
  <c r="I16" i="29"/>
  <c r="I17" i="29"/>
  <c r="P17" i="29" s="1"/>
  <c r="J17" i="29" s="1"/>
  <c r="L17" i="29" s="1"/>
  <c r="I18" i="29"/>
  <c r="I19" i="29"/>
  <c r="I11" i="29"/>
  <c r="I4" i="23"/>
  <c r="N4" i="23"/>
  <c r="O4" i="23"/>
  <c r="I5" i="23"/>
  <c r="N5" i="23"/>
  <c r="O5" i="23"/>
  <c r="I6" i="23"/>
  <c r="N6" i="23"/>
  <c r="O6" i="23"/>
  <c r="I7" i="23"/>
  <c r="N7" i="23"/>
  <c r="O7" i="23"/>
  <c r="I8" i="23"/>
  <c r="N8" i="23"/>
  <c r="O8" i="23"/>
  <c r="Q7" i="31" l="1"/>
  <c r="P7" i="31"/>
  <c r="J7" i="31" s="1"/>
  <c r="L7" i="31" s="1"/>
  <c r="R12" i="43"/>
  <c r="R19" i="29"/>
  <c r="R10" i="34"/>
  <c r="R8" i="34"/>
  <c r="R13" i="29"/>
  <c r="R10" i="49"/>
  <c r="Q9" i="34"/>
  <c r="P15" i="47"/>
  <c r="J15" i="47" s="1"/>
  <c r="L15" i="47" s="1"/>
  <c r="P13" i="47"/>
  <c r="J13" i="47" s="1"/>
  <c r="L13" i="47" s="1"/>
  <c r="P17" i="47"/>
  <c r="J17" i="47" s="1"/>
  <c r="L17" i="47" s="1"/>
  <c r="P9" i="40"/>
  <c r="J9" i="40" s="1"/>
  <c r="L9" i="40" s="1"/>
  <c r="Q9" i="33"/>
  <c r="Q9" i="32"/>
  <c r="P14" i="40"/>
  <c r="J14" i="40" s="1"/>
  <c r="L14" i="40" s="1"/>
  <c r="P6" i="40"/>
  <c r="J6" i="40" s="1"/>
  <c r="L6" i="40" s="1"/>
  <c r="P12" i="29"/>
  <c r="J12" i="29" s="1"/>
  <c r="L12" i="29" s="1"/>
  <c r="Q8" i="32"/>
  <c r="Q7" i="34"/>
  <c r="R7" i="34" s="1"/>
  <c r="P12" i="47"/>
  <c r="J12" i="47" s="1"/>
  <c r="L12" i="47" s="1"/>
  <c r="Q13" i="40"/>
  <c r="P10" i="40"/>
  <c r="J10" i="40" s="1"/>
  <c r="L10" i="40" s="1"/>
  <c r="Q16" i="29"/>
  <c r="R16" i="29" s="1"/>
  <c r="Q8" i="33"/>
  <c r="R8" i="33" s="1"/>
  <c r="Q8" i="26"/>
  <c r="P14" i="47"/>
  <c r="J14" i="47" s="1"/>
  <c r="L14" i="47" s="1"/>
  <c r="P18" i="29"/>
  <c r="J18" i="29" s="1"/>
  <c r="L18" i="29" s="1"/>
  <c r="P13" i="43"/>
  <c r="J13" i="43" s="1"/>
  <c r="L13" i="43" s="1"/>
  <c r="P16" i="47"/>
  <c r="J16" i="47" s="1"/>
  <c r="L16" i="47" s="1"/>
  <c r="P11" i="47"/>
  <c r="J11" i="47" s="1"/>
  <c r="L11" i="47" s="1"/>
  <c r="Q11" i="49"/>
  <c r="R11" i="49" s="1"/>
  <c r="P8" i="31"/>
  <c r="J8" i="31" s="1"/>
  <c r="L8" i="31" s="1"/>
  <c r="P8" i="42"/>
  <c r="J8" i="42" s="1"/>
  <c r="L8" i="42" s="1"/>
  <c r="P7" i="40"/>
  <c r="J7" i="40" s="1"/>
  <c r="L7" i="40" s="1"/>
  <c r="R13" i="40"/>
  <c r="R10" i="40"/>
  <c r="R11" i="40"/>
  <c r="R9" i="40"/>
  <c r="Q14" i="40"/>
  <c r="Q12" i="40"/>
  <c r="R12" i="40" s="1"/>
  <c r="Q10" i="40"/>
  <c r="Q8" i="40"/>
  <c r="R8" i="40" s="1"/>
  <c r="Q6" i="40"/>
  <c r="R6" i="40" s="1"/>
  <c r="R16" i="47"/>
  <c r="R14" i="47"/>
  <c r="R12" i="47"/>
  <c r="R13" i="47"/>
  <c r="R10" i="47"/>
  <c r="P9" i="47"/>
  <c r="J9" i="47" s="1"/>
  <c r="L9" i="47" s="1"/>
  <c r="Q17" i="47"/>
  <c r="Q15" i="47"/>
  <c r="R15" i="47" s="1"/>
  <c r="Q11" i="47"/>
  <c r="L11" i="43"/>
  <c r="R13" i="43"/>
  <c r="R10" i="43"/>
  <c r="Q11" i="43"/>
  <c r="R8" i="42"/>
  <c r="Q7" i="42"/>
  <c r="R7" i="42" s="1"/>
  <c r="R9" i="34"/>
  <c r="R8" i="32"/>
  <c r="P9" i="32"/>
  <c r="J9" i="32" s="1"/>
  <c r="L9" i="32" s="1"/>
  <c r="P7" i="32"/>
  <c r="J7" i="32" s="1"/>
  <c r="L7" i="32" s="1"/>
  <c r="R8" i="26"/>
  <c r="R9" i="33"/>
  <c r="Q8" i="31"/>
  <c r="R14" i="29"/>
  <c r="R17" i="29"/>
  <c r="Q18" i="29"/>
  <c r="Q15" i="29"/>
  <c r="R15" i="29" s="1"/>
  <c r="Q12" i="29"/>
  <c r="R12" i="29" s="1"/>
  <c r="P6" i="23"/>
  <c r="J6" i="23" s="1"/>
  <c r="L6" i="23" s="1"/>
  <c r="R6" i="23" s="1"/>
  <c r="Q8" i="23"/>
  <c r="Q6" i="23"/>
  <c r="Q4" i="23"/>
  <c r="P4" i="23"/>
  <c r="J4" i="23" s="1"/>
  <c r="L4" i="23" s="1"/>
  <c r="P8" i="23"/>
  <c r="J8" i="23" s="1"/>
  <c r="L8" i="23" s="1"/>
  <c r="P5" i="23"/>
  <c r="J5" i="23" s="1"/>
  <c r="L5" i="23" s="1"/>
  <c r="P7" i="23"/>
  <c r="J7" i="23" s="1"/>
  <c r="L7" i="23" s="1"/>
  <c r="Q7" i="23"/>
  <c r="Q5" i="23"/>
  <c r="R8" i="31" l="1"/>
  <c r="R7" i="31"/>
  <c r="R18" i="29"/>
  <c r="R17" i="47"/>
  <c r="R14" i="40"/>
  <c r="R7" i="40"/>
  <c r="R11" i="43"/>
  <c r="R11" i="47"/>
  <c r="R9" i="47"/>
  <c r="R7" i="32"/>
  <c r="R9" i="32"/>
  <c r="M6" i="23"/>
  <c r="R4" i="23"/>
  <c r="M7" i="23"/>
  <c r="M5" i="23"/>
  <c r="M8" i="23"/>
  <c r="M4" i="23"/>
  <c r="R5" i="23"/>
  <c r="R7" i="23"/>
  <c r="R8" i="23"/>
  <c r="I6" i="41"/>
  <c r="O6" i="41"/>
  <c r="N6" i="41"/>
  <c r="Q6" i="41" l="1"/>
  <c r="P6" i="41"/>
  <c r="J6" i="41" s="1"/>
  <c r="L6" i="41" s="1"/>
  <c r="R6" i="41"/>
  <c r="O9" i="49" l="1"/>
  <c r="N9" i="49"/>
  <c r="Q9" i="49" s="1"/>
  <c r="I9" i="49"/>
  <c r="O8" i="49"/>
  <c r="N8" i="49"/>
  <c r="Q8" i="49" s="1"/>
  <c r="I8" i="49"/>
  <c r="O7" i="49"/>
  <c r="N7" i="49"/>
  <c r="I7" i="49"/>
  <c r="P7" i="49" l="1"/>
  <c r="J7" i="49" s="1"/>
  <c r="L7" i="49" s="1"/>
  <c r="Q7" i="49"/>
  <c r="P9" i="49"/>
  <c r="J9" i="49" s="1"/>
  <c r="L9" i="49" s="1"/>
  <c r="P8" i="49"/>
  <c r="J8" i="49" s="1"/>
  <c r="L8" i="49" s="1"/>
  <c r="R8" i="49"/>
  <c r="R7" i="49"/>
  <c r="Q8" i="47"/>
  <c r="O8" i="47"/>
  <c r="N8" i="47"/>
  <c r="I8" i="47"/>
  <c r="P8" i="47" s="1"/>
  <c r="J8" i="47" s="1"/>
  <c r="L8" i="47" s="1"/>
  <c r="O9" i="43"/>
  <c r="N9" i="43"/>
  <c r="I9" i="43"/>
  <c r="O8" i="43"/>
  <c r="N8" i="43"/>
  <c r="I8" i="43"/>
  <c r="Q8" i="43" l="1"/>
  <c r="P9" i="43"/>
  <c r="J9" i="43" s="1"/>
  <c r="L9" i="43" s="1"/>
  <c r="R9" i="49"/>
  <c r="Q9" i="43"/>
  <c r="R8" i="47"/>
  <c r="P8" i="43"/>
  <c r="J8" i="43" s="1"/>
  <c r="L8" i="43" s="1"/>
  <c r="O6" i="31"/>
  <c r="N6" i="31"/>
  <c r="I6" i="31"/>
  <c r="O11" i="29"/>
  <c r="N11" i="29"/>
  <c r="Q11" i="29" s="1"/>
  <c r="O10" i="29"/>
  <c r="N10" i="29"/>
  <c r="I10" i="29"/>
  <c r="O9" i="29"/>
  <c r="N9" i="29"/>
  <c r="I9" i="29"/>
  <c r="O8" i="29"/>
  <c r="N8" i="29"/>
  <c r="I8" i="29"/>
  <c r="O7" i="29"/>
  <c r="N7" i="29"/>
  <c r="I7" i="29"/>
  <c r="O5" i="50"/>
  <c r="N5" i="50"/>
  <c r="Q5" i="50" s="1"/>
  <c r="I5" i="50"/>
  <c r="O4" i="50"/>
  <c r="N4" i="50"/>
  <c r="I4" i="50"/>
  <c r="Q9" i="29" l="1"/>
  <c r="P11" i="29"/>
  <c r="J11" i="29"/>
  <c r="L11" i="29" s="1"/>
  <c r="R11" i="29" s="1"/>
  <c r="P8" i="29"/>
  <c r="J8" i="29" s="1"/>
  <c r="L8" i="29" s="1"/>
  <c r="Q8" i="29"/>
  <c r="R8" i="29" s="1"/>
  <c r="Q10" i="29"/>
  <c r="P9" i="29"/>
  <c r="J9" i="29" s="1"/>
  <c r="L9" i="29" s="1"/>
  <c r="P7" i="29"/>
  <c r="J7" i="29" s="1"/>
  <c r="L7" i="29" s="1"/>
  <c r="Q6" i="31"/>
  <c r="R9" i="43"/>
  <c r="Q7" i="29"/>
  <c r="Q4" i="50"/>
  <c r="P5" i="50"/>
  <c r="J5" i="50" s="1"/>
  <c r="L5" i="50" s="1"/>
  <c r="R8" i="43"/>
  <c r="P6" i="31"/>
  <c r="J6" i="31" s="1"/>
  <c r="L6" i="31" s="1"/>
  <c r="P10" i="29"/>
  <c r="J10" i="29" s="1"/>
  <c r="L10" i="29" s="1"/>
  <c r="P4" i="50"/>
  <c r="J4" i="50" s="1"/>
  <c r="L4" i="50" s="1"/>
  <c r="O6" i="49"/>
  <c r="N6" i="49"/>
  <c r="I6" i="49"/>
  <c r="O5" i="49"/>
  <c r="N5" i="49"/>
  <c r="I5" i="49"/>
  <c r="O4" i="49"/>
  <c r="N4" i="49"/>
  <c r="Q4" i="49" s="1"/>
  <c r="I4" i="49"/>
  <c r="P4" i="49" s="1"/>
  <c r="J4" i="49" s="1"/>
  <c r="L4" i="49" s="1"/>
  <c r="I8" i="48"/>
  <c r="N8" i="48"/>
  <c r="O8" i="48"/>
  <c r="O7" i="48"/>
  <c r="N7" i="48"/>
  <c r="I7" i="48"/>
  <c r="O6" i="48"/>
  <c r="N6" i="48"/>
  <c r="I6" i="48"/>
  <c r="O5" i="48"/>
  <c r="N5" i="48"/>
  <c r="Q5" i="48" s="1"/>
  <c r="I5" i="48"/>
  <c r="O4" i="48"/>
  <c r="N4" i="48"/>
  <c r="I4" i="48"/>
  <c r="O7" i="47"/>
  <c r="N7" i="47"/>
  <c r="I7" i="47"/>
  <c r="O6" i="47"/>
  <c r="N6" i="47"/>
  <c r="I6" i="47"/>
  <c r="O5" i="47"/>
  <c r="N5" i="47"/>
  <c r="Q5" i="47" s="1"/>
  <c r="I5" i="47"/>
  <c r="O4" i="47"/>
  <c r="N4" i="47"/>
  <c r="Q4" i="47" s="1"/>
  <c r="I4" i="47"/>
  <c r="Q6" i="48" l="1"/>
  <c r="Q7" i="48"/>
  <c r="R9" i="29"/>
  <c r="P5" i="48"/>
  <c r="J5" i="48" s="1"/>
  <c r="L5" i="48" s="1"/>
  <c r="R5" i="48" s="1"/>
  <c r="Q5" i="49"/>
  <c r="P8" i="48"/>
  <c r="J8" i="48" s="1"/>
  <c r="L8" i="48" s="1"/>
  <c r="M5" i="50"/>
  <c r="P4" i="48"/>
  <c r="J4" i="48" s="1"/>
  <c r="L4" i="48" s="1"/>
  <c r="P6" i="48"/>
  <c r="J6" i="48" s="1"/>
  <c r="L6" i="48" s="1"/>
  <c r="R6" i="48" s="1"/>
  <c r="Q8" i="48"/>
  <c r="R8" i="48" s="1"/>
  <c r="Q4" i="48"/>
  <c r="R4" i="48" s="1"/>
  <c r="R7" i="29"/>
  <c r="M4" i="50"/>
  <c r="P6" i="49"/>
  <c r="J6" i="49" s="1"/>
  <c r="L6" i="49" s="1"/>
  <c r="R5" i="50"/>
  <c r="P7" i="48"/>
  <c r="J7" i="48" s="1"/>
  <c r="L7" i="48" s="1"/>
  <c r="Q6" i="49"/>
  <c r="R6" i="49" s="1"/>
  <c r="Q7" i="47"/>
  <c r="P5" i="47"/>
  <c r="J5" i="47" s="1"/>
  <c r="L5" i="47" s="1"/>
  <c r="M5" i="47" s="1"/>
  <c r="P6" i="47"/>
  <c r="J6" i="47" s="1"/>
  <c r="L6" i="47" s="1"/>
  <c r="P4" i="47"/>
  <c r="J4" i="47" s="1"/>
  <c r="L4" i="47" s="1"/>
  <c r="P7" i="47"/>
  <c r="J7" i="47" s="1"/>
  <c r="L7" i="47" s="1"/>
  <c r="R6" i="31"/>
  <c r="R10" i="29"/>
  <c r="R4" i="50"/>
  <c r="P5" i="49"/>
  <c r="J5" i="49" s="1"/>
  <c r="L5" i="49" s="1"/>
  <c r="M11" i="49" s="1"/>
  <c r="R4" i="49"/>
  <c r="Q6" i="47"/>
  <c r="I8" i="44"/>
  <c r="N8" i="44"/>
  <c r="O8" i="44"/>
  <c r="Q8" i="44" s="1"/>
  <c r="I9" i="44"/>
  <c r="N9" i="44"/>
  <c r="O9" i="44"/>
  <c r="I10" i="44"/>
  <c r="N10" i="44"/>
  <c r="O10" i="44"/>
  <c r="I8" i="41"/>
  <c r="N8" i="41"/>
  <c r="O8" i="41"/>
  <c r="I8" i="37"/>
  <c r="N8" i="37"/>
  <c r="O8" i="37"/>
  <c r="I9" i="37"/>
  <c r="N9" i="37"/>
  <c r="O9" i="37"/>
  <c r="I10" i="37"/>
  <c r="N10" i="37"/>
  <c r="O10" i="37"/>
  <c r="I11" i="37"/>
  <c r="N11" i="37"/>
  <c r="O11" i="37"/>
  <c r="I8" i="36"/>
  <c r="N8" i="36"/>
  <c r="O8" i="36"/>
  <c r="I9" i="36"/>
  <c r="N9" i="36"/>
  <c r="O9" i="36"/>
  <c r="I6" i="26"/>
  <c r="N6" i="26"/>
  <c r="O6" i="26"/>
  <c r="I7" i="26"/>
  <c r="N7" i="26"/>
  <c r="O7" i="26"/>
  <c r="M8" i="48" l="1"/>
  <c r="R5" i="47"/>
  <c r="M12" i="47"/>
  <c r="M17" i="47"/>
  <c r="M16" i="47"/>
  <c r="M13" i="47"/>
  <c r="M11" i="47"/>
  <c r="M10" i="47"/>
  <c r="M14" i="47"/>
  <c r="M9" i="47"/>
  <c r="M15" i="47"/>
  <c r="M10" i="49"/>
  <c r="M6" i="47"/>
  <c r="M7" i="48"/>
  <c r="R4" i="47"/>
  <c r="P8" i="44"/>
  <c r="J8" i="44" s="1"/>
  <c r="L8" i="44" s="1"/>
  <c r="R8" i="44" s="1"/>
  <c r="Q8" i="37"/>
  <c r="R5" i="49"/>
  <c r="M5" i="49"/>
  <c r="Q8" i="36"/>
  <c r="Q9" i="37"/>
  <c r="P8" i="37"/>
  <c r="J8" i="37" s="1"/>
  <c r="L8" i="37" s="1"/>
  <c r="R6" i="47"/>
  <c r="R7" i="48"/>
  <c r="M4" i="47"/>
  <c r="M8" i="47"/>
  <c r="M8" i="49"/>
  <c r="M6" i="49"/>
  <c r="M7" i="49"/>
  <c r="M4" i="48"/>
  <c r="M4" i="49"/>
  <c r="R7" i="47"/>
  <c r="M7" i="47"/>
  <c r="M9" i="49"/>
  <c r="M5" i="48"/>
  <c r="M6" i="48"/>
  <c r="P6" i="26"/>
  <c r="J6" i="26" s="1"/>
  <c r="L6" i="26" s="1"/>
  <c r="Q8" i="41"/>
  <c r="Q7" i="26"/>
  <c r="P7" i="26"/>
  <c r="J7" i="26" s="1"/>
  <c r="L7" i="26" s="1"/>
  <c r="Q10" i="37"/>
  <c r="P8" i="41"/>
  <c r="J8" i="41" s="1"/>
  <c r="L8" i="41" s="1"/>
  <c r="P10" i="44"/>
  <c r="J10" i="44" s="1"/>
  <c r="L10" i="44" s="1"/>
  <c r="R10" i="44" s="1"/>
  <c r="Q6" i="26"/>
  <c r="P11" i="37"/>
  <c r="J11" i="37" s="1"/>
  <c r="L11" i="37" s="1"/>
  <c r="P10" i="37"/>
  <c r="J10" i="37" s="1"/>
  <c r="L10" i="37" s="1"/>
  <c r="Q9" i="44"/>
  <c r="Q10" i="44"/>
  <c r="P9" i="44"/>
  <c r="J9" i="44" s="1"/>
  <c r="L9" i="44" s="1"/>
  <c r="Q11" i="37"/>
  <c r="P9" i="37"/>
  <c r="J9" i="37" s="1"/>
  <c r="L9" i="37" s="1"/>
  <c r="R10" i="37"/>
  <c r="R8" i="37"/>
  <c r="P9" i="36"/>
  <c r="J9" i="36" s="1"/>
  <c r="L9" i="36" s="1"/>
  <c r="Q9" i="36"/>
  <c r="P8" i="36"/>
  <c r="J8" i="36" s="1"/>
  <c r="L8" i="36" s="1"/>
  <c r="O7" i="44"/>
  <c r="N7" i="44"/>
  <c r="I7" i="44"/>
  <c r="O6" i="44"/>
  <c r="N6" i="44"/>
  <c r="I6" i="44"/>
  <c r="O5" i="44"/>
  <c r="N5" i="44"/>
  <c r="I5" i="44"/>
  <c r="O4" i="44"/>
  <c r="N4" i="44"/>
  <c r="Q4" i="44" s="1"/>
  <c r="I4" i="44"/>
  <c r="O7" i="43"/>
  <c r="N7" i="43"/>
  <c r="I7" i="43"/>
  <c r="O6" i="43"/>
  <c r="N6" i="43"/>
  <c r="I6" i="43"/>
  <c r="O5" i="43"/>
  <c r="N5" i="43"/>
  <c r="I5" i="43"/>
  <c r="O4" i="43"/>
  <c r="N4" i="43"/>
  <c r="I4" i="43"/>
  <c r="O6" i="42"/>
  <c r="N6" i="42"/>
  <c r="I6" i="42"/>
  <c r="O5" i="42"/>
  <c r="N5" i="42"/>
  <c r="I5" i="42"/>
  <c r="O4" i="42"/>
  <c r="N4" i="42"/>
  <c r="I4" i="42"/>
  <c r="O7" i="41"/>
  <c r="N7" i="41"/>
  <c r="I7" i="41"/>
  <c r="O5" i="41"/>
  <c r="N5" i="41"/>
  <c r="I5" i="41"/>
  <c r="O4" i="41"/>
  <c r="N4" i="41"/>
  <c r="I4" i="41"/>
  <c r="O5" i="40"/>
  <c r="N5" i="40"/>
  <c r="I5" i="40"/>
  <c r="O4" i="40"/>
  <c r="N4" i="40"/>
  <c r="I4" i="40"/>
  <c r="O6" i="39"/>
  <c r="N6" i="39"/>
  <c r="I6" i="39"/>
  <c r="P6" i="39" s="1"/>
  <c r="J6" i="39" s="1"/>
  <c r="L6" i="39" s="1"/>
  <c r="O5" i="39"/>
  <c r="N5" i="39"/>
  <c r="I5" i="39"/>
  <c r="O4" i="39"/>
  <c r="N4" i="39"/>
  <c r="I4" i="39"/>
  <c r="O5" i="38"/>
  <c r="N5" i="38"/>
  <c r="I5" i="38"/>
  <c r="O4" i="38"/>
  <c r="N4" i="38"/>
  <c r="I4" i="38"/>
  <c r="O7" i="37"/>
  <c r="N7" i="37"/>
  <c r="I7" i="37"/>
  <c r="O6" i="37"/>
  <c r="N6" i="37"/>
  <c r="Q6" i="37" s="1"/>
  <c r="I6" i="37"/>
  <c r="P6" i="37" s="1"/>
  <c r="J6" i="37" s="1"/>
  <c r="L6" i="37" s="1"/>
  <c r="O5" i="37"/>
  <c r="N5" i="37"/>
  <c r="I5" i="37"/>
  <c r="O4" i="37"/>
  <c r="N4" i="37"/>
  <c r="I4" i="37"/>
  <c r="O7" i="36"/>
  <c r="N7" i="36"/>
  <c r="I7" i="36"/>
  <c r="O6" i="36"/>
  <c r="N6" i="36"/>
  <c r="I6" i="36"/>
  <c r="O5" i="36"/>
  <c r="N5" i="36"/>
  <c r="I5" i="36"/>
  <c r="O4" i="36"/>
  <c r="N4" i="36"/>
  <c r="I4" i="36"/>
  <c r="O7" i="35"/>
  <c r="N7" i="35"/>
  <c r="I7" i="35"/>
  <c r="O6" i="35"/>
  <c r="N6" i="35"/>
  <c r="I6" i="35"/>
  <c r="O5" i="35"/>
  <c r="N5" i="35"/>
  <c r="I5" i="35"/>
  <c r="O4" i="35"/>
  <c r="N4" i="35"/>
  <c r="I4" i="35"/>
  <c r="O6" i="34"/>
  <c r="N6" i="34"/>
  <c r="I6" i="34"/>
  <c r="O5" i="34"/>
  <c r="N5" i="34"/>
  <c r="I5" i="34"/>
  <c r="O4" i="34"/>
  <c r="N4" i="34"/>
  <c r="I4" i="34"/>
  <c r="O7" i="33"/>
  <c r="N7" i="33"/>
  <c r="I7" i="33"/>
  <c r="O6" i="33"/>
  <c r="N6" i="33"/>
  <c r="Q6" i="33" s="1"/>
  <c r="I6" i="33"/>
  <c r="O5" i="33"/>
  <c r="N5" i="33"/>
  <c r="Q5" i="33" s="1"/>
  <c r="I5" i="33"/>
  <c r="P5" i="33" s="1"/>
  <c r="J5" i="33" s="1"/>
  <c r="L5" i="33" s="1"/>
  <c r="O4" i="33"/>
  <c r="N4" i="33"/>
  <c r="I4" i="33"/>
  <c r="O6" i="32"/>
  <c r="N6" i="32"/>
  <c r="I6" i="32"/>
  <c r="O5" i="32"/>
  <c r="N5" i="32"/>
  <c r="Q5" i="32" s="1"/>
  <c r="I5" i="32"/>
  <c r="O4" i="32"/>
  <c r="N4" i="32"/>
  <c r="I4" i="32"/>
  <c r="O5" i="31"/>
  <c r="N5" i="31"/>
  <c r="I5" i="31"/>
  <c r="O4" i="31"/>
  <c r="N4" i="31"/>
  <c r="I4" i="31"/>
  <c r="O5" i="30"/>
  <c r="N5" i="30"/>
  <c r="I5" i="30"/>
  <c r="O4" i="30"/>
  <c r="N4" i="30"/>
  <c r="I4" i="30"/>
  <c r="O6" i="29"/>
  <c r="N6" i="29"/>
  <c r="I6" i="29"/>
  <c r="O5" i="29"/>
  <c r="N5" i="29"/>
  <c r="I5" i="29"/>
  <c r="O4" i="29"/>
  <c r="N4" i="29"/>
  <c r="I4" i="29"/>
  <c r="O5" i="27"/>
  <c r="N5" i="27"/>
  <c r="I5" i="27"/>
  <c r="O4" i="27"/>
  <c r="N4" i="27"/>
  <c r="Q4" i="27" s="1"/>
  <c r="I4" i="27"/>
  <c r="O5" i="26"/>
  <c r="N5" i="26"/>
  <c r="I5" i="26"/>
  <c r="O4" i="26"/>
  <c r="N4" i="26"/>
  <c r="I4" i="26"/>
  <c r="P5" i="34" l="1"/>
  <c r="J5" i="34" s="1"/>
  <c r="L5" i="34" s="1"/>
  <c r="Q5" i="27"/>
  <c r="Q6" i="36"/>
  <c r="R7" i="26"/>
  <c r="Q7" i="33"/>
  <c r="Q5" i="41"/>
  <c r="Q5" i="43"/>
  <c r="Q6" i="32"/>
  <c r="R9" i="44"/>
  <c r="P6" i="36"/>
  <c r="J6" i="36" s="1"/>
  <c r="L6" i="36" s="1"/>
  <c r="Q5" i="39"/>
  <c r="Q6" i="29"/>
  <c r="P6" i="29"/>
  <c r="J6" i="29" s="1"/>
  <c r="L6" i="29" s="1"/>
  <c r="R6" i="29" s="1"/>
  <c r="P6" i="32"/>
  <c r="J6" i="32" s="1"/>
  <c r="L6" i="32" s="1"/>
  <c r="R6" i="32" s="1"/>
  <c r="P6" i="43"/>
  <c r="J6" i="43" s="1"/>
  <c r="L6" i="43" s="1"/>
  <c r="R6" i="43" s="1"/>
  <c r="P6" i="44"/>
  <c r="J6" i="44" s="1"/>
  <c r="L6" i="44" s="1"/>
  <c r="R9" i="37"/>
  <c r="R8" i="41"/>
  <c r="P4" i="27"/>
  <c r="J4" i="27" s="1"/>
  <c r="L4" i="27" s="1"/>
  <c r="M4" i="27" s="1"/>
  <c r="P5" i="27"/>
  <c r="J5" i="27" s="1"/>
  <c r="L5" i="27" s="1"/>
  <c r="R5" i="27" s="1"/>
  <c r="Q5" i="37"/>
  <c r="Q5" i="40"/>
  <c r="Q5" i="42"/>
  <c r="Q6" i="43"/>
  <c r="Q6" i="44"/>
  <c r="R6" i="44" s="1"/>
  <c r="R8" i="36"/>
  <c r="R11" i="37"/>
  <c r="Q4" i="26"/>
  <c r="R6" i="26"/>
  <c r="P4" i="32"/>
  <c r="J4" i="32" s="1"/>
  <c r="L4" i="32" s="1"/>
  <c r="P4" i="26"/>
  <c r="J4" i="26" s="1"/>
  <c r="L4" i="26" s="1"/>
  <c r="M8" i="26" s="1"/>
  <c r="P5" i="26"/>
  <c r="J5" i="26" s="1"/>
  <c r="L5" i="26" s="1"/>
  <c r="Q5" i="26"/>
  <c r="P5" i="38"/>
  <c r="J5" i="38" s="1"/>
  <c r="L5" i="38" s="1"/>
  <c r="Q4" i="35"/>
  <c r="P7" i="35"/>
  <c r="J7" i="35" s="1"/>
  <c r="L7" i="35" s="1"/>
  <c r="Q4" i="37"/>
  <c r="P5" i="37"/>
  <c r="J5" i="37" s="1"/>
  <c r="L5" i="37" s="1"/>
  <c r="Q4" i="38"/>
  <c r="P5" i="39"/>
  <c r="J5" i="39" s="1"/>
  <c r="L5" i="39" s="1"/>
  <c r="Q7" i="41"/>
  <c r="Q6" i="42"/>
  <c r="P4" i="44"/>
  <c r="J4" i="44" s="1"/>
  <c r="L4" i="44" s="1"/>
  <c r="Q5" i="44"/>
  <c r="P7" i="33"/>
  <c r="J7" i="33" s="1"/>
  <c r="L7" i="33" s="1"/>
  <c r="R7" i="33" s="1"/>
  <c r="Q7" i="35"/>
  <c r="Q7" i="37"/>
  <c r="P4" i="33"/>
  <c r="J4" i="33" s="1"/>
  <c r="L4" i="33" s="1"/>
  <c r="P4" i="35"/>
  <c r="J4" i="35" s="1"/>
  <c r="L4" i="35" s="1"/>
  <c r="P6" i="42"/>
  <c r="J6" i="42" s="1"/>
  <c r="L6" i="42" s="1"/>
  <c r="R6" i="42" s="1"/>
  <c r="P7" i="44"/>
  <c r="J7" i="44" s="1"/>
  <c r="L7" i="44" s="1"/>
  <c r="P5" i="44"/>
  <c r="J5" i="44" s="1"/>
  <c r="L5" i="44" s="1"/>
  <c r="Q7" i="44"/>
  <c r="P4" i="43"/>
  <c r="J4" i="43" s="1"/>
  <c r="L4" i="43" s="1"/>
  <c r="Q4" i="43"/>
  <c r="P5" i="43"/>
  <c r="J5" i="43" s="1"/>
  <c r="L5" i="43" s="1"/>
  <c r="Q7" i="43"/>
  <c r="P7" i="43"/>
  <c r="J7" i="43" s="1"/>
  <c r="L7" i="43" s="1"/>
  <c r="Q4" i="42"/>
  <c r="P5" i="42"/>
  <c r="J5" i="42" s="1"/>
  <c r="L5" i="42" s="1"/>
  <c r="Q4" i="41"/>
  <c r="P5" i="41"/>
  <c r="J5" i="41" s="1"/>
  <c r="L5" i="41" s="1"/>
  <c r="Q4" i="40"/>
  <c r="P5" i="40"/>
  <c r="J5" i="40" s="1"/>
  <c r="L5" i="40" s="1"/>
  <c r="R5" i="40" s="1"/>
  <c r="Q6" i="39"/>
  <c r="R6" i="39" s="1"/>
  <c r="Q4" i="39"/>
  <c r="Q5" i="38"/>
  <c r="R5" i="37"/>
  <c r="P4" i="36"/>
  <c r="J4" i="36" s="1"/>
  <c r="L4" i="36" s="1"/>
  <c r="R9" i="36"/>
  <c r="Q4" i="36"/>
  <c r="P5" i="36"/>
  <c r="J5" i="36" s="1"/>
  <c r="L5" i="36" s="1"/>
  <c r="Q7" i="36"/>
  <c r="P5" i="35"/>
  <c r="J5" i="35" s="1"/>
  <c r="L5" i="35" s="1"/>
  <c r="P6" i="35"/>
  <c r="J6" i="35" s="1"/>
  <c r="L6" i="35" s="1"/>
  <c r="M6" i="35" s="1"/>
  <c r="Q6" i="35"/>
  <c r="P4" i="34"/>
  <c r="J4" i="34" s="1"/>
  <c r="L4" i="34" s="1"/>
  <c r="Q4" i="34"/>
  <c r="P6" i="34"/>
  <c r="J6" i="34" s="1"/>
  <c r="L6" i="34" s="1"/>
  <c r="Q5" i="34"/>
  <c r="R5" i="34" s="1"/>
  <c r="Q6" i="34"/>
  <c r="P6" i="33"/>
  <c r="J6" i="33" s="1"/>
  <c r="L6" i="33" s="1"/>
  <c r="R6" i="33" s="1"/>
  <c r="Q4" i="33"/>
  <c r="R4" i="33" s="1"/>
  <c r="Q4" i="32"/>
  <c r="P5" i="32"/>
  <c r="J5" i="32" s="1"/>
  <c r="L5" i="32" s="1"/>
  <c r="Q4" i="31"/>
  <c r="P4" i="31"/>
  <c r="J4" i="31" s="1"/>
  <c r="L4" i="31" s="1"/>
  <c r="P5" i="31"/>
  <c r="J5" i="31" s="1"/>
  <c r="L5" i="31" s="1"/>
  <c r="Q5" i="31"/>
  <c r="Q5" i="30"/>
  <c r="Q4" i="30"/>
  <c r="P5" i="30"/>
  <c r="J5" i="30" s="1"/>
  <c r="L5" i="30" s="1"/>
  <c r="Q4" i="29"/>
  <c r="P5" i="29"/>
  <c r="J5" i="29" s="1"/>
  <c r="L5" i="29" s="1"/>
  <c r="Q5" i="29"/>
  <c r="R7" i="35"/>
  <c r="R6" i="37"/>
  <c r="R6" i="36"/>
  <c r="R4" i="35"/>
  <c r="Q5" i="35"/>
  <c r="Q5" i="36"/>
  <c r="P7" i="37"/>
  <c r="J7" i="37" s="1"/>
  <c r="L7" i="37" s="1"/>
  <c r="P4" i="38"/>
  <c r="J4" i="38" s="1"/>
  <c r="L4" i="38" s="1"/>
  <c r="P4" i="40"/>
  <c r="J4" i="40" s="1"/>
  <c r="L4" i="40" s="1"/>
  <c r="P7" i="41"/>
  <c r="J7" i="41" s="1"/>
  <c r="L7" i="41" s="1"/>
  <c r="M7" i="41" s="1"/>
  <c r="P4" i="42"/>
  <c r="J4" i="42" s="1"/>
  <c r="L4" i="42" s="1"/>
  <c r="P7" i="36"/>
  <c r="J7" i="36" s="1"/>
  <c r="L7" i="36" s="1"/>
  <c r="M7" i="36" s="1"/>
  <c r="P4" i="37"/>
  <c r="J4" i="37" s="1"/>
  <c r="L4" i="37" s="1"/>
  <c r="M11" i="37" s="1"/>
  <c r="P4" i="39"/>
  <c r="J4" i="39" s="1"/>
  <c r="L4" i="39" s="1"/>
  <c r="P4" i="41"/>
  <c r="J4" i="41" s="1"/>
  <c r="L4" i="41" s="1"/>
  <c r="R5" i="43"/>
  <c r="R5" i="33"/>
  <c r="M5" i="33"/>
  <c r="R5" i="32"/>
  <c r="M4" i="33"/>
  <c r="P4" i="30"/>
  <c r="J4" i="30" s="1"/>
  <c r="L4" i="30" s="1"/>
  <c r="P4" i="29"/>
  <c r="J4" i="29" s="1"/>
  <c r="L4" i="29" s="1"/>
  <c r="M5" i="27"/>
  <c r="R4" i="27"/>
  <c r="O6" i="24"/>
  <c r="N6" i="24"/>
  <c r="I6" i="24"/>
  <c r="O5" i="24"/>
  <c r="N5" i="24"/>
  <c r="I5" i="24"/>
  <c r="O4" i="24"/>
  <c r="N4" i="24"/>
  <c r="I4" i="24"/>
  <c r="R7" i="44" l="1"/>
  <c r="M15" i="29"/>
  <c r="M19" i="29"/>
  <c r="M16" i="29"/>
  <c r="M13" i="29"/>
  <c r="M12" i="29"/>
  <c r="M14" i="29"/>
  <c r="M17" i="29"/>
  <c r="M18" i="29"/>
  <c r="M5" i="31"/>
  <c r="M5" i="36"/>
  <c r="M5" i="43"/>
  <c r="M6" i="33"/>
  <c r="M9" i="33"/>
  <c r="M8" i="33"/>
  <c r="R5" i="39"/>
  <c r="M7" i="33"/>
  <c r="R5" i="35"/>
  <c r="M12" i="43"/>
  <c r="M13" i="43"/>
  <c r="M10" i="43"/>
  <c r="M11" i="43"/>
  <c r="M8" i="32"/>
  <c r="M7" i="32"/>
  <c r="M9" i="32"/>
  <c r="M9" i="34"/>
  <c r="M10" i="34"/>
  <c r="M8" i="34"/>
  <c r="M7" i="34"/>
  <c r="M7" i="31"/>
  <c r="M8" i="31"/>
  <c r="M7" i="42"/>
  <c r="M8" i="42"/>
  <c r="R5" i="42"/>
  <c r="M4" i="35"/>
  <c r="M11" i="40"/>
  <c r="M10" i="40"/>
  <c r="M9" i="40"/>
  <c r="M8" i="40"/>
  <c r="M12" i="40"/>
  <c r="M13" i="40"/>
  <c r="M6" i="40"/>
  <c r="M14" i="40"/>
  <c r="M7" i="40"/>
  <c r="M5" i="44"/>
  <c r="R5" i="29"/>
  <c r="M5" i="30"/>
  <c r="M4" i="31"/>
  <c r="M6" i="31"/>
  <c r="M4" i="41"/>
  <c r="M6" i="41"/>
  <c r="M5" i="41"/>
  <c r="M4" i="43"/>
  <c r="M8" i="43"/>
  <c r="M9" i="43"/>
  <c r="M4" i="44"/>
  <c r="M8" i="44"/>
  <c r="R4" i="32"/>
  <c r="M6" i="36"/>
  <c r="M9" i="37"/>
  <c r="M5" i="42"/>
  <c r="R4" i="44"/>
  <c r="R6" i="35"/>
  <c r="M4" i="32"/>
  <c r="M4" i="36"/>
  <c r="M6" i="29"/>
  <c r="M9" i="44"/>
  <c r="M4" i="37"/>
  <c r="M5" i="37"/>
  <c r="M8" i="37"/>
  <c r="M6" i="44"/>
  <c r="M9" i="36"/>
  <c r="M4" i="29"/>
  <c r="M8" i="29"/>
  <c r="M11" i="29"/>
  <c r="M9" i="29"/>
  <c r="M7" i="29"/>
  <c r="M10" i="29"/>
  <c r="M7" i="44"/>
  <c r="R5" i="38"/>
  <c r="M10" i="44"/>
  <c r="M8" i="41"/>
  <c r="M8" i="36"/>
  <c r="M6" i="43"/>
  <c r="M10" i="37"/>
  <c r="M6" i="37"/>
  <c r="M7" i="37"/>
  <c r="M4" i="30"/>
  <c r="R5" i="36"/>
  <c r="M5" i="29"/>
  <c r="R7" i="43"/>
  <c r="M7" i="43"/>
  <c r="R4" i="26"/>
  <c r="R5" i="26"/>
  <c r="M5" i="26"/>
  <c r="M4" i="26"/>
  <c r="M7" i="26"/>
  <c r="M6" i="26"/>
  <c r="R5" i="41"/>
  <c r="R6" i="34"/>
  <c r="M6" i="32"/>
  <c r="P4" i="24"/>
  <c r="J4" i="24" s="1"/>
  <c r="L4" i="24" s="1"/>
  <c r="Q4" i="24"/>
  <c r="Q5" i="24"/>
  <c r="M5" i="32"/>
  <c r="M5" i="35"/>
  <c r="M7" i="35"/>
  <c r="R5" i="30"/>
  <c r="M5" i="34"/>
  <c r="R4" i="36"/>
  <c r="R5" i="44"/>
  <c r="R4" i="43"/>
  <c r="M5" i="40"/>
  <c r="M6" i="34"/>
  <c r="R4" i="34"/>
  <c r="M4" i="34"/>
  <c r="R4" i="31"/>
  <c r="R5" i="31"/>
  <c r="P6" i="24"/>
  <c r="J6" i="24" s="1"/>
  <c r="L6" i="24" s="1"/>
  <c r="Q6" i="24"/>
  <c r="R7" i="36"/>
  <c r="M4" i="42"/>
  <c r="R4" i="42"/>
  <c r="R7" i="37"/>
  <c r="M4" i="40"/>
  <c r="R4" i="40"/>
  <c r="M4" i="38"/>
  <c r="R4" i="38"/>
  <c r="M4" i="39"/>
  <c r="R4" i="39"/>
  <c r="M5" i="39"/>
  <c r="R7" i="41"/>
  <c r="R4" i="41"/>
  <c r="R4" i="37"/>
  <c r="M6" i="42"/>
  <c r="M5" i="38"/>
  <c r="M6" i="39"/>
  <c r="R4" i="29"/>
  <c r="R4" i="30"/>
  <c r="P5" i="24"/>
  <c r="J5" i="24" s="1"/>
  <c r="L5" i="24" s="1"/>
  <c r="O7" i="22"/>
  <c r="N7" i="22"/>
  <c r="I7" i="22"/>
  <c r="O6" i="22"/>
  <c r="N6" i="22"/>
  <c r="I6" i="22"/>
  <c r="O5" i="22"/>
  <c r="N5" i="22"/>
  <c r="I5" i="22"/>
  <c r="O4" i="22"/>
  <c r="N4" i="22"/>
  <c r="I4" i="22"/>
  <c r="M4" i="24" l="1"/>
  <c r="M5" i="24"/>
  <c r="R6" i="24"/>
  <c r="M6" i="24"/>
  <c r="R4" i="24"/>
  <c r="Q5" i="22"/>
  <c r="R5" i="24"/>
  <c r="P7" i="22"/>
  <c r="J7" i="22" s="1"/>
  <c r="L7" i="22" s="1"/>
  <c r="Q7" i="22"/>
  <c r="P6" i="22"/>
  <c r="J6" i="22" s="1"/>
  <c r="L6" i="22" s="1"/>
  <c r="Q6" i="22"/>
  <c r="P5" i="22"/>
  <c r="J5" i="22" s="1"/>
  <c r="L5" i="22" s="1"/>
  <c r="Q4" i="22"/>
  <c r="P4" i="22"/>
  <c r="J4" i="22" s="1"/>
  <c r="L4" i="22" s="1"/>
  <c r="M7" i="22" l="1"/>
  <c r="M6" i="22"/>
  <c r="R4" i="22"/>
  <c r="M4" i="22"/>
  <c r="R5" i="22"/>
  <c r="M5" i="22"/>
  <c r="R7" i="22"/>
  <c r="R6" i="22"/>
</calcChain>
</file>

<file path=xl/sharedStrings.xml><?xml version="1.0" encoding="utf-8"?>
<sst xmlns="http://schemas.openxmlformats.org/spreadsheetml/2006/main" count="1192" uniqueCount="336">
  <si>
    <t>名次</t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</si>
  <si>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</si>
  <si>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</si>
  <si>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</si>
  <si>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</si>
  <si>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</si>
  <si>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</si>
  <si>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</si>
  <si>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</si>
  <si>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裁判員簽名:</t>
    <phoneticPr fontId="1" type="noConversion"/>
  </si>
  <si>
    <t>斗六國中</t>
  </si>
  <si>
    <t>正心中學</t>
  </si>
  <si>
    <t>裁判長    加減分</t>
    <phoneticPr fontId="1" type="noConversion"/>
  </si>
  <si>
    <t>最高低分扣除值</t>
    <phoneticPr fontId="1" type="noConversion"/>
  </si>
  <si>
    <t>最後  得分</t>
    <phoneticPr fontId="1" type="noConversion"/>
  </si>
  <si>
    <t>最高分</t>
    <phoneticPr fontId="1" type="noConversion"/>
  </si>
  <si>
    <t>最低分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</si>
  <si>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</si>
  <si>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</si>
  <si>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同分比序</t>
    <phoneticPr fontId="1" type="noConversion"/>
  </si>
  <si>
    <t>應得  分數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</si>
  <si>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</si>
  <si>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</si>
  <si>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飛沙國中</t>
  </si>
  <si>
    <t>東勢國中</t>
  </si>
  <si>
    <t>雲林國小</t>
  </si>
  <si>
    <t>黃筠婷</t>
  </si>
  <si>
    <t>桂林國小</t>
  </si>
  <si>
    <t>洪家妤</t>
  </si>
  <si>
    <t>公誠國小</t>
  </si>
  <si>
    <t>洪嘉妍</t>
  </si>
  <si>
    <t>陳宥晨</t>
  </si>
  <si>
    <t>建華國小</t>
  </si>
  <si>
    <t>李姿儀</t>
  </si>
  <si>
    <t>東南國中</t>
  </si>
  <si>
    <t>楊卉庭</t>
  </si>
  <si>
    <t>黃聖傑</t>
  </si>
  <si>
    <t>曾柏喬</t>
  </si>
  <si>
    <t>李承翰</t>
  </si>
  <si>
    <t>張邑豪</t>
  </si>
  <si>
    <t>賴宗暉</t>
  </si>
  <si>
    <t>郭庭維</t>
  </si>
  <si>
    <t>立仁國小</t>
  </si>
  <si>
    <t>鎮西國小</t>
  </si>
  <si>
    <t>張妘萁</t>
  </si>
  <si>
    <t>崇德國中</t>
  </si>
  <si>
    <t>吳富桂</t>
  </si>
  <si>
    <t>安慶國小</t>
  </si>
  <si>
    <t>林妤晴</t>
  </si>
  <si>
    <t>高佳琪</t>
  </si>
  <si>
    <t>尚德國小</t>
  </si>
  <si>
    <t>黃博昱</t>
  </si>
  <si>
    <t>楊沛肯</t>
  </si>
  <si>
    <t>高維佐</t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</si>
  <si>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</si>
  <si>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</si>
  <si>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</si>
  <si>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</si>
  <si>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</si>
  <si>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</si>
  <si>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</si>
  <si>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</si>
  <si>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</si>
  <si>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</si>
  <si>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</si>
  <si>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</si>
  <si>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</si>
  <si>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</si>
  <si>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合計4位選手參賽,取2名。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</si>
  <si>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</si>
  <si>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</si>
  <si>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</si>
  <si>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</si>
  <si>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</si>
  <si>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</si>
  <si>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</si>
  <si>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</si>
  <si>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</si>
  <si>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</si>
  <si>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</si>
  <si>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</si>
  <si>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吳瀚</t>
  </si>
  <si>
    <t>楊惟翔</t>
  </si>
  <si>
    <t>曾筠芸</t>
  </si>
  <si>
    <t>備註: 合計2位選手參賽,取1名。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</si>
  <si>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
若無法分出勝負，則同分者名次並列。</t>
    </r>
    <phoneticPr fontId="1" type="noConversion"/>
  </si>
  <si>
    <t>張鈞甯</t>
  </si>
  <si>
    <t>鎮南國小</t>
  </si>
  <si>
    <t>林珈均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</si>
  <si>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</si>
  <si>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裁判長加減分</t>
    <phoneticPr fontId="1" type="noConversion"/>
  </si>
  <si>
    <t>裁判長加減分</t>
    <phoneticPr fontId="1" type="noConversion"/>
  </si>
  <si>
    <t>裁判長加減分</t>
    <phoneticPr fontId="1" type="noConversion"/>
  </si>
  <si>
    <t>裁判長加減分</t>
    <phoneticPr fontId="1" type="noConversion"/>
  </si>
  <si>
    <t>五號裁判</t>
    <phoneticPr fontId="1" type="noConversion"/>
  </si>
  <si>
    <t>裁判長加減分</t>
    <phoneticPr fontId="1" type="noConversion"/>
  </si>
  <si>
    <t>裁判長加減分</t>
    <phoneticPr fontId="1" type="noConversion"/>
  </si>
  <si>
    <t>陳炯叡</t>
  </si>
  <si>
    <t>吳承諺</t>
  </si>
  <si>
    <t>備註: 合計5位選手參賽,取3名。</t>
    <phoneticPr fontId="1" type="noConversion"/>
  </si>
  <si>
    <t>何宛蓁</t>
  </si>
  <si>
    <t>黃家瑜</t>
  </si>
  <si>
    <t>備註: 合計4位選手參賽,取2名。</t>
    <phoneticPr fontId="1" type="noConversion"/>
  </si>
  <si>
    <t>備註: 合計3位選手參賽,取2名。</t>
    <phoneticPr fontId="1" type="noConversion"/>
  </si>
  <si>
    <t>備註: 合計2位選手參賽,取1名。</t>
    <phoneticPr fontId="1" type="noConversion"/>
  </si>
  <si>
    <t>吳碩恩</t>
  </si>
  <si>
    <t>斗六國小</t>
  </si>
  <si>
    <t>楊祚棟</t>
  </si>
  <si>
    <t>吳岳瑜</t>
  </si>
  <si>
    <t>三崙國小</t>
  </si>
  <si>
    <t>林許士耘</t>
  </si>
  <si>
    <t>戴堂亦</t>
  </si>
  <si>
    <t>崙背國小</t>
  </si>
  <si>
    <t>李瑞展</t>
  </si>
  <si>
    <t>李建鋐</t>
  </si>
  <si>
    <t>林核銘</t>
  </si>
  <si>
    <t>拯民國小</t>
  </si>
  <si>
    <t>吳閩軒</t>
  </si>
  <si>
    <t>吳俞陞</t>
  </si>
  <si>
    <t>柯博文</t>
  </si>
  <si>
    <t>同分判定方式說明：當競賽成績同分後(最後得分)，將五位裁判給分中最高與最低分數總加平均後，此分數最接近原本分數者勝出。若無法分出勝負，則同分者名次並列。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</si>
  <si>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</si>
  <si>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備註: 合計16位選手參賽,取8名。</t>
    <phoneticPr fontId="1" type="noConversion"/>
  </si>
  <si>
    <t>陳品安</t>
  </si>
  <si>
    <t>大美國小</t>
  </si>
  <si>
    <t>詹秉秞</t>
  </si>
  <si>
    <t>備註: 合計6位選手參賽,取3名。</t>
    <phoneticPr fontId="1" type="noConversion"/>
  </si>
  <si>
    <t>趙思瑀</t>
  </si>
  <si>
    <t>張湘琳</t>
  </si>
  <si>
    <t>劉家溱</t>
  </si>
  <si>
    <t>林子妤</t>
  </si>
  <si>
    <t>鍾芸芸</t>
  </si>
  <si>
    <t>廖云瞳</t>
  </si>
  <si>
    <t>劉崇馼</t>
  </si>
  <si>
    <t>林順慶</t>
  </si>
  <si>
    <t>林泓廷</t>
  </si>
  <si>
    <t>詹子鋆</t>
  </si>
  <si>
    <t>楊律霆</t>
  </si>
  <si>
    <t>鐘鈺婷</t>
  </si>
  <si>
    <t>余函怡</t>
  </si>
  <si>
    <t>籃于婷</t>
  </si>
  <si>
    <t>朱宥恩</t>
  </si>
  <si>
    <t>黃倚晴</t>
  </si>
  <si>
    <t>備註: 合計7位選手參賽,取4名。</t>
    <phoneticPr fontId="1" type="noConversion"/>
  </si>
  <si>
    <t>黃予亮</t>
  </si>
  <si>
    <t>東仁國中</t>
  </si>
  <si>
    <t>許銘堯</t>
  </si>
  <si>
    <t>林坤穎</t>
  </si>
  <si>
    <t>張詠倫</t>
  </si>
  <si>
    <t>許崧輝</t>
  </si>
  <si>
    <t>莊舜詠</t>
  </si>
  <si>
    <t>雲林國中</t>
  </si>
  <si>
    <t>陳逸暄</t>
  </si>
  <si>
    <t>林育慧</t>
  </si>
  <si>
    <t>廖翊廷</t>
  </si>
  <si>
    <t>江厔軒</t>
  </si>
  <si>
    <t>陳柏安</t>
  </si>
  <si>
    <t>吳奕嫺</t>
  </si>
  <si>
    <t>陳宣蓁</t>
  </si>
  <si>
    <t>周湘蓉</t>
  </si>
  <si>
    <t>洪苡瑄</t>
  </si>
  <si>
    <t>顏宥萱</t>
  </si>
  <si>
    <t>楊易璋</t>
  </si>
  <si>
    <t>陳詩霓</t>
  </si>
  <si>
    <t>新生國小</t>
  </si>
  <si>
    <t>陳翌慈</t>
  </si>
  <si>
    <t>柯芊妤</t>
  </si>
  <si>
    <t>張芷庭</t>
  </si>
  <si>
    <t>鄭盈盈</t>
  </si>
  <si>
    <t>簡玎恩</t>
  </si>
  <si>
    <t>備註: 合計8位選手參賽,取4名。</t>
    <phoneticPr fontId="1" type="noConversion"/>
  </si>
  <si>
    <t>張庭瑜</t>
  </si>
  <si>
    <t>李昀瑾</t>
  </si>
  <si>
    <t>吳涵韶</t>
  </si>
  <si>
    <t>吳靖絨</t>
  </si>
  <si>
    <t>吳晏菱</t>
  </si>
  <si>
    <t>建華國小</t>
    <phoneticPr fontId="1" type="noConversion"/>
  </si>
  <si>
    <t>備註: 合計10位選手參賽,取5名。</t>
    <phoneticPr fontId="1" type="noConversion"/>
  </si>
  <si>
    <t>裁判員簽名:</t>
    <phoneticPr fontId="1" type="noConversion"/>
  </si>
  <si>
    <t>江秉修</t>
  </si>
  <si>
    <t>曾紹維</t>
  </si>
  <si>
    <t>鎮東國小</t>
  </si>
  <si>
    <t>張書浚</t>
  </si>
  <si>
    <t>石榴國小</t>
  </si>
  <si>
    <t>龔祐霆</t>
  </si>
  <si>
    <t>余嘉恩</t>
  </si>
  <si>
    <t>沈裕惟</t>
  </si>
  <si>
    <t>余承檡</t>
  </si>
  <si>
    <t>黃友廷</t>
  </si>
  <si>
    <t>張丞毅</t>
  </si>
  <si>
    <t>陳育勛</t>
  </si>
  <si>
    <t>劉宥均</t>
  </si>
  <si>
    <t>張喜善</t>
  </si>
  <si>
    <t>胡筠婕</t>
  </si>
  <si>
    <t>備註: 合計14位選手參賽,取7名。</t>
    <phoneticPr fontId="1" type="noConversion"/>
  </si>
  <si>
    <t>王家騰</t>
  </si>
  <si>
    <t>李家華</t>
  </si>
  <si>
    <t>王義誠</t>
  </si>
  <si>
    <t>張勝凱</t>
  </si>
  <si>
    <t>曾茗宏</t>
  </si>
  <si>
    <t>廖虹閔</t>
  </si>
  <si>
    <t>賴妤芯</t>
  </si>
  <si>
    <t>張閔涵</t>
  </si>
  <si>
    <t>張羽岑</t>
  </si>
  <si>
    <t>張庭嘉</t>
  </si>
  <si>
    <t>備註: 合計11位選手參賽,取6名。</t>
    <phoneticPr fontId="1" type="noConversion"/>
  </si>
  <si>
    <t>謝承佑</t>
  </si>
  <si>
    <t>吳俊緯</t>
  </si>
  <si>
    <t>曾肇平</t>
  </si>
  <si>
    <t>安鈞玄</t>
  </si>
  <si>
    <t>樟湖國中</t>
  </si>
  <si>
    <t>王芊驊</t>
  </si>
  <si>
    <t>林瑾葒</t>
  </si>
  <si>
    <t>賴禹蓁</t>
  </si>
  <si>
    <t>陳貞硯</t>
  </si>
  <si>
    <t>斗六高中</t>
  </si>
  <si>
    <t>斗六家商</t>
  </si>
  <si>
    <t>雲林縣110年春季縣長盃國術錦標賽【國小男子高年級組 武術 長拳】比賽名單 乙1場</t>
    <phoneticPr fontId="1" type="noConversion"/>
  </si>
  <si>
    <t>雲林縣110年春季縣長盃國術錦標賽【國小女子高年級組 武術 長拳】比賽名單 乙2場</t>
    <phoneticPr fontId="1" type="noConversion"/>
  </si>
  <si>
    <t>雲林縣110年春季縣長盃國術錦標賽【國中女子組 武術 長拳】比賽名單 乙3場</t>
    <phoneticPr fontId="1" type="noConversion"/>
  </si>
  <si>
    <t>雲林縣110年春季縣長盃國術錦標賽【國中女子組 武術 太極拳】比賽名單 乙4場</t>
    <phoneticPr fontId="1" type="noConversion"/>
  </si>
  <si>
    <t>雲林縣110年春季縣長盃國術錦標賽【國小男子高年級組 武術 棍】比賽名單 乙5場</t>
    <phoneticPr fontId="1" type="noConversion"/>
  </si>
  <si>
    <t>雲林縣110年春季縣長盃國術錦標賽【國小女子高年級組 武術 棍】比賽名單 乙6場</t>
    <phoneticPr fontId="1" type="noConversion"/>
  </si>
  <si>
    <t>雲林縣110年春季縣長盃國術錦標賽【國小男子低年級組 國術 內家拳】比賽名單 乙7場</t>
    <phoneticPr fontId="1" type="noConversion"/>
  </si>
  <si>
    <t>雲林縣110年春季縣長盃國術錦標賽【國小女子低年級組 國術 內家拳】比賽名單 乙8場</t>
    <phoneticPr fontId="1" type="noConversion"/>
  </si>
  <si>
    <t>雲林縣110年春季縣長盃國術錦標賽【國小男子高年級組 國術 內家拳】比賽名單 乙9場</t>
    <phoneticPr fontId="1" type="noConversion"/>
  </si>
  <si>
    <t>雲林縣110年春季縣長盃國術錦標賽【國小女子高年級組 國術 內家拳】比賽名單 乙10場</t>
    <phoneticPr fontId="1" type="noConversion"/>
  </si>
  <si>
    <t>雲林縣110年春季縣長盃國術錦標賽【國中男子組 國術 內家拳】比賽名單 乙11場</t>
    <phoneticPr fontId="1" type="noConversion"/>
  </si>
  <si>
    <t>雲林縣110年春季縣長盃國術錦標賽【國中女子組 國術 內家拳】比賽名單 乙12場</t>
    <phoneticPr fontId="1" type="noConversion"/>
  </si>
  <si>
    <t>雲林縣110年春季縣長盃國術錦標賽【國小男子高年級組 武術 刀】比賽名單 乙13場</t>
    <phoneticPr fontId="1" type="noConversion"/>
  </si>
  <si>
    <t>雲林縣110年春秋季縣長盃國術錦標賽【國小女子高年級組 武術 刀】比賽名單 乙14場</t>
    <phoneticPr fontId="1" type="noConversion"/>
  </si>
  <si>
    <t>雲林縣110年春季縣長盃國術錦標賽【國中女子組 武術 劍術】比賽名單 乙15場</t>
    <phoneticPr fontId="1" type="noConversion"/>
  </si>
  <si>
    <t>雲林縣110年春季縣長盃國術錦標賽【國小男子高年級組 武術 劍】比賽名單 乙16場</t>
    <phoneticPr fontId="1" type="noConversion"/>
  </si>
  <si>
    <t>雲林縣110年春季縣長盃國術錦標賽【國小女子高年級組 武術 劍】比賽名單 乙17場</t>
    <phoneticPr fontId="1" type="noConversion"/>
  </si>
  <si>
    <t>雲林縣110年春季縣長盃國術錦標賽【國小女子低年級組 武術 劍】比賽名單 乙18場</t>
    <phoneticPr fontId="1" type="noConversion"/>
  </si>
  <si>
    <t>雲林縣110年春季縣長盃國術錦標賽【國小男子低年級組 國術 北拳】比賽名單 乙19場</t>
    <phoneticPr fontId="1" type="noConversion"/>
  </si>
  <si>
    <t>雲林縣110年春季縣長盃國術錦標賽【國小女子低年級組 國術 北拳】比賽名單 乙20場</t>
    <phoneticPr fontId="1" type="noConversion"/>
  </si>
  <si>
    <t>雲林縣110年春季縣長盃國術錦標賽【國小男子高年級組 國術 北拳】比賽名單 乙21場</t>
    <phoneticPr fontId="1" type="noConversion"/>
  </si>
  <si>
    <t>雲林縣110年春季縣長盃國術錦標賽【國小女子高年級組 國術 北拳】比賽名單 乙22場</t>
    <phoneticPr fontId="1" type="noConversion"/>
  </si>
  <si>
    <t>雲林縣110年春季縣長盃國術錦標賽【國中男子組 國術 北拳】比賽名單 乙23場</t>
    <phoneticPr fontId="1" type="noConversion"/>
  </si>
  <si>
    <t>雲林縣110年春季縣長盃國術錦標賽【國中女子組 國術 北拳】比賽名單 乙24場</t>
    <phoneticPr fontId="1" type="noConversion"/>
  </si>
  <si>
    <t>雲林縣110年春季縣長盃國術錦標賽【社會女子組 國術 北拳】比賽名單 乙25場</t>
    <phoneticPr fontId="1" type="noConversion"/>
  </si>
  <si>
    <t>楊凱恩</t>
  </si>
  <si>
    <t>張鈺晨</t>
  </si>
  <si>
    <t>廖晟智</t>
  </si>
  <si>
    <t>久安國小</t>
  </si>
  <si>
    <t>林秝</t>
  </si>
  <si>
    <t>林靖</t>
  </si>
  <si>
    <t>吳宜達</t>
  </si>
  <si>
    <t>周奕廷</t>
  </si>
  <si>
    <t>許祐瑋</t>
  </si>
  <si>
    <t>李祁隆</t>
  </si>
  <si>
    <t>棋山國小</t>
  </si>
  <si>
    <t>謝帛叡</t>
  </si>
  <si>
    <t>呂宸佑</t>
  </si>
  <si>
    <t>陳毅庠</t>
  </si>
  <si>
    <t>吳承燁</t>
  </si>
  <si>
    <t>張楷沅</t>
  </si>
  <si>
    <t>蔡尚益</t>
  </si>
  <si>
    <t>林宏叡</t>
  </si>
  <si>
    <t>雲林縣110年春季縣長盃國術錦標賽【國小男子低年級組 國術 金羅漢少林連環拳】比賽名單 乙26場</t>
    <phoneticPr fontId="1" type="noConversion"/>
  </si>
  <si>
    <t>馬若恩</t>
  </si>
  <si>
    <t>吳孟芹</t>
  </si>
  <si>
    <t>吳珈岑</t>
  </si>
  <si>
    <t>張宣薇</t>
  </si>
  <si>
    <t>黃香緹</t>
  </si>
  <si>
    <t>張淑菁</t>
  </si>
  <si>
    <t>張以璇</t>
  </si>
  <si>
    <t>莊蕎瑀</t>
  </si>
  <si>
    <t>蔡和霏</t>
  </si>
  <si>
    <t>維多利亞小學</t>
  </si>
  <si>
    <t>林聖傑</t>
  </si>
  <si>
    <t>鐘惟欣</t>
  </si>
  <si>
    <t>林重凱</t>
  </si>
  <si>
    <t>林珈賢</t>
  </si>
  <si>
    <t>郭庭佑</t>
  </si>
  <si>
    <t>李昆霖</t>
  </si>
  <si>
    <t>黃士宏</t>
  </si>
  <si>
    <t>周均懋</t>
  </si>
  <si>
    <t>黃胤程</t>
  </si>
  <si>
    <t>周承鋒</t>
  </si>
  <si>
    <t>丁豪翊</t>
  </si>
  <si>
    <t>台西國小</t>
  </si>
  <si>
    <t>呂致勳</t>
  </si>
  <si>
    <t>楊騫然</t>
  </si>
  <si>
    <t>籃宥亭</t>
  </si>
  <si>
    <t>吳宛蓉</t>
  </si>
  <si>
    <t>吳宛螢</t>
  </si>
  <si>
    <t>劉恩璇</t>
  </si>
  <si>
    <t>許淳淇</t>
  </si>
  <si>
    <t>林妤柔</t>
  </si>
  <si>
    <t>邱文欣</t>
  </si>
  <si>
    <t>廖乙蓁</t>
  </si>
  <si>
    <t>吳佳恩</t>
  </si>
  <si>
    <t>沈庭妤</t>
  </si>
  <si>
    <t>陳於慧</t>
  </si>
  <si>
    <t>陳姿璇</t>
  </si>
  <si>
    <t>丁鈺真</t>
  </si>
  <si>
    <t>林筠芷</t>
  </si>
  <si>
    <t>楊尹暄</t>
  </si>
  <si>
    <t>李昀蓁</t>
  </si>
  <si>
    <t>陳禹涵</t>
  </si>
  <si>
    <t>廖芷葶</t>
  </si>
  <si>
    <t>林佳吟</t>
  </si>
  <si>
    <t>台西國中</t>
  </si>
  <si>
    <t>曾筠珊</t>
    <phoneticPr fontId="1" type="noConversion"/>
  </si>
  <si>
    <t>備註: 合計5位選手參賽,取3名。</t>
    <phoneticPr fontId="1" type="noConversion"/>
  </si>
  <si>
    <t>最高、低分扣除</t>
    <phoneticPr fontId="1" type="noConversion"/>
  </si>
  <si>
    <t>張庭嘉</t>
    <phoneticPr fontId="1" type="noConversion"/>
  </si>
  <si>
    <t>雲林國小</t>
    <phoneticPr fontId="1" type="noConversion"/>
  </si>
  <si>
    <t>黃采蕎</t>
    <phoneticPr fontId="1" type="noConversion"/>
  </si>
  <si>
    <t>公誠國小</t>
    <phoneticPr fontId="1" type="noConversion"/>
  </si>
  <si>
    <t>林小樽</t>
    <phoneticPr fontId="1" type="noConversion"/>
  </si>
  <si>
    <t>雲林國小</t>
    <phoneticPr fontId="1" type="noConversion"/>
  </si>
  <si>
    <t>張芷庭</t>
    <phoneticPr fontId="1" type="noConversion"/>
  </si>
  <si>
    <t>周湘蓉</t>
    <phoneticPr fontId="1" type="noConversion"/>
  </si>
  <si>
    <t>公誠國小</t>
    <phoneticPr fontId="1" type="noConversion"/>
  </si>
  <si>
    <t>備註: 合計5位選手參賽,取3名。</t>
    <phoneticPr fontId="1" type="noConversion"/>
  </si>
  <si>
    <t>陳炯叡</t>
    <phoneticPr fontId="1" type="noConversion"/>
  </si>
  <si>
    <t>黃聖傑</t>
    <phoneticPr fontId="1" type="noConversion"/>
  </si>
  <si>
    <t>戴煜洋</t>
    <phoneticPr fontId="1" type="noConversion"/>
  </si>
  <si>
    <t>吳瀚</t>
    <phoneticPr fontId="1" type="noConversion"/>
  </si>
  <si>
    <t>楊沛肯</t>
    <phoneticPr fontId="1" type="noConversion"/>
  </si>
  <si>
    <t>桂林國小</t>
    <phoneticPr fontId="1" type="noConversion"/>
  </si>
  <si>
    <t>立仁國小</t>
    <phoneticPr fontId="1" type="noConversion"/>
  </si>
  <si>
    <t>張庭瑜</t>
    <phoneticPr fontId="1" type="noConversion"/>
  </si>
  <si>
    <t>張書浚</t>
    <phoneticPr fontId="1" type="noConversion"/>
  </si>
  <si>
    <t>沈煜博</t>
    <phoneticPr fontId="1" type="noConversion"/>
  </si>
  <si>
    <t>備註: 合計21位選手參賽,取8名。</t>
    <phoneticPr fontId="1" type="noConversion"/>
  </si>
  <si>
    <t>備註: 合計17位選手參賽,取8名。</t>
    <phoneticPr fontId="1" type="noConversion"/>
  </si>
  <si>
    <t>雲林縣110年春季縣長盃國術錦標賽【國小女子低年級組 國術 金羅漢少林連環拳】比賽名單 乙27場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</si>
  <si>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</si>
  <si>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雲林縣110年春季縣長盃國術錦標賽【國小男子高年級組 國術 金羅漢少林連環拳】比賽名單 乙28場</t>
    <phoneticPr fontId="1" type="noConversion"/>
  </si>
  <si>
    <t>備註: 合計20位選手參賽,取8名。</t>
    <phoneticPr fontId="1" type="noConversion"/>
  </si>
  <si>
    <t>雲林縣110年春季縣長盃國術錦標賽【國中女子組 國術 金羅漢少林連環拳】比賽名單 乙30場</t>
    <phoneticPr fontId="1" type="noConversion"/>
  </si>
  <si>
    <t>雲林縣110年春季縣長盃國術錦標賽【國小女子高年級組 國術 金羅漢少林連環拳】比賽名單 乙29場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</si>
</sst>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0000_ ;[Red]\-0.0000000\ "/>
    <numFmt numFmtId="177" formatCode="0.0000000_ 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4"/>
      <color theme="1"/>
      <name val="標楷體"/>
      <family val="4"/>
      <charset val="136"/>
    </font>
    <font>
      <sz val="13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9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0" xfId="0" applyNumberFormat="1" applyFont="1" applyBorder="1">
      <alignment vertical="center"/>
    </xf>
    <xf numFmtId="0" fontId="2" fillId="0" borderId="4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0" fillId="0" borderId="0" xfId="0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Normal="10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127" t="s">
        <v>217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24.6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21</v>
      </c>
      <c r="O2" s="129"/>
      <c r="P2" s="129"/>
      <c r="Q2" s="130" t="s">
        <v>19</v>
      </c>
      <c r="R2" s="13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56</v>
      </c>
      <c r="K3" s="5" t="s">
        <v>90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.049999999999997" customHeight="1" x14ac:dyDescent="0.3">
      <c r="A4" s="2">
        <v>1</v>
      </c>
      <c r="B4" s="54" t="s">
        <v>39</v>
      </c>
      <c r="C4" s="54" t="s">
        <v>25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 x14ac:dyDescent="0.3">
      <c r="A5" s="2">
        <v>2</v>
      </c>
      <c r="B5" s="55" t="s">
        <v>97</v>
      </c>
      <c r="C5" s="55" t="s">
        <v>25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3">AVERAGE(N5:O5)</f>
        <v>0</v>
      </c>
      <c r="R5" s="9">
        <f t="shared" ref="R5:R7" si="4">L5-Q5</f>
        <v>0</v>
      </c>
    </row>
    <row r="6" spans="1:18" ht="37.049999999999997" customHeight="1" x14ac:dyDescent="0.3">
      <c r="A6" s="2">
        <v>3</v>
      </c>
      <c r="B6" s="56" t="s">
        <v>98</v>
      </c>
      <c r="C6" s="56" t="s">
        <v>32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RANK(L6,$L$4:$L$8)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7.049999999999997" customHeight="1" x14ac:dyDescent="0.3">
      <c r="A7" s="2">
        <v>4</v>
      </c>
      <c r="B7" s="57" t="s">
        <v>36</v>
      </c>
      <c r="C7" s="57" t="s">
        <v>27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RANK(L7,$L$4:$L$8)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</row>
    <row r="8" spans="1:18" ht="37.049999999999997" customHeight="1" x14ac:dyDescent="0.3">
      <c r="A8" s="2">
        <v>5</v>
      </c>
      <c r="B8" s="58" t="s">
        <v>52</v>
      </c>
      <c r="C8" s="58" t="s">
        <v>42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>RANK(L8,$L$4:$L$8)</f>
        <v>1</v>
      </c>
      <c r="N8" s="3">
        <f>MAX(D8:H8)</f>
        <v>0</v>
      </c>
      <c r="O8" s="3">
        <f>MIN(D8:H8)</f>
        <v>0</v>
      </c>
      <c r="P8" s="7">
        <f>SUM(I8-N8-O8)</f>
        <v>0</v>
      </c>
      <c r="Q8" s="7">
        <f>AVERAGE(N8:O8)</f>
        <v>0</v>
      </c>
      <c r="R8" s="9">
        <f>L8-Q8</f>
        <v>0</v>
      </c>
    </row>
    <row r="9" spans="1:18" ht="37.049999999999997" customHeight="1" x14ac:dyDescent="0.3">
      <c r="A9" s="131" t="s">
        <v>99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</row>
    <row r="10" spans="1:18" ht="37.049999999999997" customHeight="1" x14ac:dyDescent="0.3">
      <c r="A10" s="4"/>
      <c r="B10" s="4"/>
      <c r="C10" s="132" t="s">
        <v>9</v>
      </c>
      <c r="D10" s="132"/>
      <c r="E10" s="132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37.049999999999997" customHeight="1" x14ac:dyDescent="0.3">
      <c r="A11" s="126" t="s">
        <v>22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</row>
    <row r="12" spans="1:18" ht="37.049999999999997" customHeight="1" x14ac:dyDescent="0.3"/>
    <row r="13" spans="1:18" ht="37.049999999999997" customHeight="1" x14ac:dyDescent="0.3"/>
    <row r="14" spans="1:18" ht="51" customHeight="1" x14ac:dyDescent="0.3"/>
  </sheetData>
  <sortState ref="A4:C11">
    <sortCondition ref="A3"/>
  </sortState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127" t="s">
        <v>218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24.6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54</v>
      </c>
      <c r="O2" s="129"/>
      <c r="P2" s="129"/>
      <c r="Q2" s="130" t="s">
        <v>19</v>
      </c>
      <c r="R2" s="13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55</v>
      </c>
      <c r="K3" s="5" t="s">
        <v>91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.049999999999997" customHeight="1" x14ac:dyDescent="0.3">
      <c r="A4" s="2">
        <v>1</v>
      </c>
      <c r="B4" s="59" t="s">
        <v>100</v>
      </c>
      <c r="C4" s="59" t="s">
        <v>29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7" si="0">MAX(D4:H4)</f>
        <v>0</v>
      </c>
      <c r="O4" s="3">
        <f t="shared" ref="O4:O7" si="1">MIN(D4:H4)</f>
        <v>0</v>
      </c>
      <c r="P4" s="7">
        <f t="shared" ref="P4:P7" si="2"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 x14ac:dyDescent="0.3">
      <c r="A5" s="2">
        <v>2</v>
      </c>
      <c r="B5" s="60" t="s">
        <v>101</v>
      </c>
      <c r="C5" s="60" t="s">
        <v>29</v>
      </c>
      <c r="D5" s="2"/>
      <c r="E5" s="2"/>
      <c r="F5" s="2"/>
      <c r="G5" s="2"/>
      <c r="H5" s="2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6">AVERAGE(N5:O5)</f>
        <v>0</v>
      </c>
      <c r="R5" s="9">
        <f t="shared" ref="R5:R7" si="7">L5-Q5</f>
        <v>0</v>
      </c>
    </row>
    <row r="6" spans="1:18" ht="37.049999999999997" customHeight="1" x14ac:dyDescent="0.3">
      <c r="A6" s="2">
        <v>3</v>
      </c>
      <c r="B6" s="61" t="s">
        <v>33</v>
      </c>
      <c r="C6" s="61" t="s">
        <v>25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RANK(L6,$L$4:$L$7)</f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6"/>
        <v>0</v>
      </c>
      <c r="R6" s="9">
        <f t="shared" si="7"/>
        <v>0</v>
      </c>
    </row>
    <row r="7" spans="1:18" ht="37.049999999999997" customHeight="1" x14ac:dyDescent="0.3">
      <c r="A7" s="2">
        <v>4</v>
      </c>
      <c r="B7" s="62" t="s">
        <v>35</v>
      </c>
      <c r="C7" s="62" t="s">
        <v>29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>RANK(L7,$L$4:$L$7)</f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6"/>
        <v>0</v>
      </c>
      <c r="R7" s="9">
        <f t="shared" si="7"/>
        <v>0</v>
      </c>
    </row>
    <row r="8" spans="1:18" ht="37.049999999999997" customHeight="1" x14ac:dyDescent="0.3">
      <c r="A8" s="131" t="s">
        <v>102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3"/>
      <c r="O8" s="133"/>
    </row>
    <row r="9" spans="1:18" ht="37.049999999999997" customHeight="1" x14ac:dyDescent="0.3">
      <c r="A9" s="4"/>
      <c r="B9" s="4"/>
      <c r="C9" s="132" t="s">
        <v>9</v>
      </c>
      <c r="D9" s="132"/>
      <c r="E9" s="132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37.049999999999997" customHeight="1" x14ac:dyDescent="0.3">
      <c r="A10" s="126" t="s">
        <v>22</v>
      </c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</row>
    <row r="11" spans="1:18" ht="37.049999999999997" customHeight="1" x14ac:dyDescent="0.3"/>
    <row r="12" spans="1:18" ht="51" customHeight="1" x14ac:dyDescent="0.3"/>
  </sheetData>
  <sortState ref="A4:C9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zoomScaleNormal="10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127" t="s">
        <v>219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24.6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57</v>
      </c>
      <c r="O2" s="129"/>
      <c r="P2" s="129"/>
      <c r="Q2" s="130" t="s">
        <v>19</v>
      </c>
      <c r="R2" s="13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58</v>
      </c>
      <c r="K3" s="5" t="s">
        <v>92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.049999999999997" customHeight="1" x14ac:dyDescent="0.3">
      <c r="A4" s="2">
        <v>1</v>
      </c>
      <c r="B4" s="63" t="s">
        <v>26</v>
      </c>
      <c r="C4" s="63" t="s">
        <v>34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 x14ac:dyDescent="0.3">
      <c r="A5" s="2">
        <v>2</v>
      </c>
      <c r="B5" s="64" t="s">
        <v>44</v>
      </c>
      <c r="C5" s="64" t="s">
        <v>10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7.049999999999997" customHeight="1" x14ac:dyDescent="0.3">
      <c r="A6" s="2">
        <v>3</v>
      </c>
      <c r="B6" s="65" t="s">
        <v>31</v>
      </c>
      <c r="C6" s="65" t="s">
        <v>23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7.049999999999997" customHeight="1" x14ac:dyDescent="0.3">
      <c r="A7" s="131" t="s">
        <v>103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27"/>
      <c r="Q7" s="27"/>
      <c r="R7" s="27"/>
    </row>
    <row r="8" spans="1:18" ht="37.049999999999997" customHeight="1" x14ac:dyDescent="0.3">
      <c r="A8" s="4"/>
      <c r="B8" s="31"/>
      <c r="C8" s="132" t="s">
        <v>9</v>
      </c>
      <c r="D8" s="132"/>
      <c r="E8" s="132"/>
      <c r="F8" s="30"/>
      <c r="G8" s="30"/>
      <c r="H8" s="30"/>
      <c r="I8" s="30"/>
      <c r="J8" s="30"/>
      <c r="K8" s="30"/>
      <c r="L8" s="30"/>
      <c r="M8" s="30"/>
      <c r="N8" s="30"/>
      <c r="O8" s="30"/>
      <c r="P8" s="23"/>
      <c r="Q8" s="23"/>
      <c r="R8" s="22"/>
    </row>
    <row r="9" spans="1:18" ht="37.049999999999997" customHeight="1" x14ac:dyDescent="0.3">
      <c r="A9" s="126" t="s">
        <v>22</v>
      </c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</row>
    <row r="10" spans="1:18" ht="37.049999999999997" customHeight="1" x14ac:dyDescent="0.3"/>
    <row r="11" spans="1:18" ht="31.5" customHeight="1" x14ac:dyDescent="0.3"/>
    <row r="13" spans="1:18" ht="35.25" customHeight="1" x14ac:dyDescent="0.3">
      <c r="A13" s="126"/>
      <c r="B13" s="126"/>
      <c r="C13" s="126"/>
      <c r="D13" s="126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</row>
  </sheetData>
  <sortState ref="A4:C8">
    <sortCondition ref="A3"/>
  </sortState>
  <mergeCells count="7">
    <mergeCell ref="A13:R13"/>
    <mergeCell ref="A1:M2"/>
    <mergeCell ref="N2:P2"/>
    <mergeCell ref="Q2:R2"/>
    <mergeCell ref="A9:R9"/>
    <mergeCell ref="C8:E8"/>
    <mergeCell ref="A7:O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Normal="100" workbookViewId="0">
      <selection activeCell="H12" sqref="H1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127" t="s">
        <v>220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24.6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59</v>
      </c>
      <c r="O2" s="129"/>
      <c r="P2" s="129"/>
      <c r="Q2" s="130" t="s">
        <v>19</v>
      </c>
      <c r="R2" s="13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60</v>
      </c>
      <c r="K3" s="5" t="s">
        <v>93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3" customHeight="1" x14ac:dyDescent="0.3">
      <c r="A4" s="2">
        <v>1</v>
      </c>
      <c r="B4" s="16" t="s">
        <v>305</v>
      </c>
      <c r="C4" s="16" t="s">
        <v>11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3" customHeight="1" x14ac:dyDescent="0.3">
      <c r="A5" s="2">
        <v>2</v>
      </c>
      <c r="B5" s="16" t="s">
        <v>88</v>
      </c>
      <c r="C5" s="16" t="s">
        <v>10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3" customHeight="1" x14ac:dyDescent="0.3">
      <c r="A6" s="131" t="s">
        <v>104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3"/>
      <c r="O6" s="133"/>
    </row>
    <row r="7" spans="1:18" ht="33" customHeight="1" x14ac:dyDescent="0.3">
      <c r="A7" s="4"/>
      <c r="B7" s="4"/>
      <c r="C7" s="132" t="s">
        <v>9</v>
      </c>
      <c r="D7" s="132"/>
      <c r="E7" s="132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33" customHeight="1" x14ac:dyDescent="0.3">
      <c r="A8" s="126" t="s">
        <v>121</v>
      </c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</row>
    <row r="9" spans="1:18" ht="33" customHeight="1" x14ac:dyDescent="0.3">
      <c r="A9" s="4"/>
      <c r="B9" s="4"/>
      <c r="C9" s="132"/>
      <c r="D9" s="132"/>
      <c r="E9" s="132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33" customHeight="1" x14ac:dyDescent="0.3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8" ht="33" customHeight="1" x14ac:dyDescent="0.3">
      <c r="P11" s="17"/>
      <c r="Q11" s="17"/>
      <c r="R11" s="17"/>
    </row>
    <row r="12" spans="1:18" ht="33" customHeight="1" x14ac:dyDescent="0.3"/>
    <row r="13" spans="1:18" ht="33" customHeight="1" x14ac:dyDescent="0.3"/>
    <row r="14" spans="1:18" ht="19.95" customHeight="1" x14ac:dyDescent="0.3"/>
    <row r="15" spans="1:18" ht="37.049999999999997" customHeight="1" x14ac:dyDescent="0.3"/>
    <row r="16" spans="1:18" ht="34.950000000000003" customHeight="1" x14ac:dyDescent="0.3"/>
  </sheetData>
  <sortState ref="A4:C10">
    <sortCondition ref="A3"/>
  </sortState>
  <mergeCells count="7">
    <mergeCell ref="A1:M2"/>
    <mergeCell ref="N2:P2"/>
    <mergeCell ref="Q2:R2"/>
    <mergeCell ref="C9:E9"/>
    <mergeCell ref="A6:O6"/>
    <mergeCell ref="C7:E7"/>
    <mergeCell ref="A8:R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opLeftCell="A10" zoomScale="90" zoomScaleNormal="90" workbookViewId="0">
      <selection activeCell="A4" sqref="A4:R19"/>
    </sheetView>
  </sheetViews>
  <sheetFormatPr defaultColWidth="9" defaultRowHeight="16.2" x14ac:dyDescent="0.3"/>
  <cols>
    <col min="1" max="1" width="5.21875" style="1" customWidth="1"/>
    <col min="2" max="2" width="10.88671875" style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19.95" customHeight="1" x14ac:dyDescent="0.3">
      <c r="A1" s="127" t="s">
        <v>221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19.95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54</v>
      </c>
      <c r="O2" s="129"/>
      <c r="P2" s="129"/>
      <c r="Q2" s="130" t="s">
        <v>19</v>
      </c>
      <c r="R2" s="13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65</v>
      </c>
      <c r="K3" s="5" t="s">
        <v>90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19.95" customHeight="1" x14ac:dyDescent="0.3">
      <c r="A4" s="2">
        <v>1</v>
      </c>
      <c r="B4" s="66" t="s">
        <v>117</v>
      </c>
      <c r="C4" s="66" t="s">
        <v>32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1" si="0">RANK(L4,$L$4:$L$11)</f>
        <v>1</v>
      </c>
      <c r="N4" s="3">
        <f>MAX(D4:H4)</f>
        <v>0</v>
      </c>
      <c r="O4" s="3">
        <f>MIN(D4:H4)</f>
        <v>0</v>
      </c>
      <c r="P4" s="7">
        <f t="shared" ref="P4:P11" si="1">SUM(I4-N4-O4)</f>
        <v>0</v>
      </c>
      <c r="Q4" s="7">
        <f>AVERAGE(N4:O4)</f>
        <v>0</v>
      </c>
      <c r="R4" s="10">
        <f>L4-Q4</f>
        <v>0</v>
      </c>
    </row>
    <row r="5" spans="1:18" ht="19.95" customHeight="1" x14ac:dyDescent="0.3">
      <c r="A5" s="2">
        <v>2</v>
      </c>
      <c r="B5" s="67" t="s">
        <v>52</v>
      </c>
      <c r="C5" s="67" t="s">
        <v>42</v>
      </c>
      <c r="D5" s="2"/>
      <c r="E5" s="2"/>
      <c r="F5" s="2"/>
      <c r="G5" s="2"/>
      <c r="H5" s="2"/>
      <c r="I5" s="2">
        <f t="shared" ref="I5:I6" si="2">SUM(D5:H5)</f>
        <v>0</v>
      </c>
      <c r="J5" s="2">
        <f t="shared" ref="J5:J6" si="3">SUM(P5/3)</f>
        <v>0</v>
      </c>
      <c r="K5" s="2"/>
      <c r="L5" s="2">
        <f t="shared" ref="L5:L11" si="4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 t="shared" si="1"/>
        <v>0</v>
      </c>
      <c r="Q5" s="7">
        <f t="shared" ref="Q5:Q11" si="5">AVERAGE(N5:O5)</f>
        <v>0</v>
      </c>
      <c r="R5" s="9">
        <f t="shared" ref="R5:R11" si="6">L5-Q5</f>
        <v>0</v>
      </c>
    </row>
    <row r="6" spans="1:18" ht="19.95" customHeight="1" x14ac:dyDescent="0.3">
      <c r="A6" s="28">
        <v>3</v>
      </c>
      <c r="B6" s="68" t="s">
        <v>111</v>
      </c>
      <c r="C6" s="68" t="s">
        <v>112</v>
      </c>
      <c r="D6" s="2"/>
      <c r="E6" s="2"/>
      <c r="F6" s="2"/>
      <c r="G6" s="2"/>
      <c r="H6" s="2"/>
      <c r="I6" s="2">
        <f t="shared" si="2"/>
        <v>0</v>
      </c>
      <c r="J6" s="2">
        <f t="shared" si="3"/>
        <v>0</v>
      </c>
      <c r="K6" s="2"/>
      <c r="L6" s="2">
        <f t="shared" si="4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 t="shared" si="1"/>
        <v>0</v>
      </c>
      <c r="Q6" s="7">
        <f t="shared" si="5"/>
        <v>0</v>
      </c>
      <c r="R6" s="9">
        <f t="shared" si="6"/>
        <v>0</v>
      </c>
    </row>
    <row r="7" spans="1:18" ht="19.95" customHeight="1" x14ac:dyDescent="0.3">
      <c r="A7" s="2">
        <v>4</v>
      </c>
      <c r="B7" s="69" t="s">
        <v>108</v>
      </c>
      <c r="C7" s="69" t="s">
        <v>109</v>
      </c>
      <c r="D7" s="32"/>
      <c r="E7" s="2"/>
      <c r="F7" s="2"/>
      <c r="G7" s="2"/>
      <c r="H7" s="2"/>
      <c r="I7" s="2">
        <f>SUM(D7:H7)</f>
        <v>0</v>
      </c>
      <c r="J7" s="2">
        <f t="shared" ref="J7:J10" si="7">SUM(P7/3)</f>
        <v>0</v>
      </c>
      <c r="K7" s="2"/>
      <c r="L7" s="2">
        <f t="shared" si="4"/>
        <v>0</v>
      </c>
      <c r="M7" s="2">
        <f t="shared" si="0"/>
        <v>1</v>
      </c>
      <c r="N7" s="3">
        <f t="shared" ref="N7:N11" si="8">MAX(D7:H7)</f>
        <v>0</v>
      </c>
      <c r="O7" s="3">
        <f t="shared" ref="O7:O11" si="9">MIN(D7:H7)</f>
        <v>0</v>
      </c>
      <c r="P7" s="7">
        <f t="shared" si="1"/>
        <v>0</v>
      </c>
      <c r="Q7" s="7">
        <f t="shared" si="5"/>
        <v>0</v>
      </c>
      <c r="R7" s="9">
        <f t="shared" si="6"/>
        <v>0</v>
      </c>
    </row>
    <row r="8" spans="1:18" ht="19.95" customHeight="1" x14ac:dyDescent="0.3">
      <c r="A8" s="2">
        <v>5</v>
      </c>
      <c r="B8" s="70" t="s">
        <v>118</v>
      </c>
      <c r="C8" s="70" t="s">
        <v>32</v>
      </c>
      <c r="D8" s="32"/>
      <c r="E8" s="2"/>
      <c r="F8" s="2"/>
      <c r="G8" s="2"/>
      <c r="H8" s="2"/>
      <c r="I8" s="2">
        <f>SUM(D8:H8)</f>
        <v>0</v>
      </c>
      <c r="J8" s="2">
        <f t="shared" si="7"/>
        <v>0</v>
      </c>
      <c r="K8" s="2"/>
      <c r="L8" s="2">
        <f t="shared" si="4"/>
        <v>0</v>
      </c>
      <c r="M8" s="2">
        <f t="shared" si="0"/>
        <v>1</v>
      </c>
      <c r="N8" s="3">
        <f t="shared" si="8"/>
        <v>0</v>
      </c>
      <c r="O8" s="3">
        <f t="shared" si="9"/>
        <v>0</v>
      </c>
      <c r="P8" s="7">
        <f t="shared" si="1"/>
        <v>0</v>
      </c>
      <c r="Q8" s="7">
        <f t="shared" si="5"/>
        <v>0</v>
      </c>
      <c r="R8" s="9">
        <f t="shared" si="6"/>
        <v>0</v>
      </c>
    </row>
    <row r="9" spans="1:18" ht="19.95" customHeight="1" x14ac:dyDescent="0.3">
      <c r="A9" s="2">
        <v>6</v>
      </c>
      <c r="B9" s="71" t="s">
        <v>119</v>
      </c>
      <c r="C9" s="71" t="s">
        <v>25</v>
      </c>
      <c r="D9" s="32"/>
      <c r="E9" s="2"/>
      <c r="F9" s="2"/>
      <c r="G9" s="2"/>
      <c r="H9" s="2"/>
      <c r="I9" s="2">
        <f>SUM(D9:H9)</f>
        <v>0</v>
      </c>
      <c r="J9" s="2">
        <f t="shared" si="7"/>
        <v>0</v>
      </c>
      <c r="K9" s="2"/>
      <c r="L9" s="2">
        <f t="shared" si="4"/>
        <v>0</v>
      </c>
      <c r="M9" s="2">
        <f t="shared" si="0"/>
        <v>1</v>
      </c>
      <c r="N9" s="3">
        <f t="shared" si="8"/>
        <v>0</v>
      </c>
      <c r="O9" s="3">
        <f t="shared" si="9"/>
        <v>0</v>
      </c>
      <c r="P9" s="7">
        <f t="shared" si="1"/>
        <v>0</v>
      </c>
      <c r="Q9" s="7">
        <f t="shared" si="5"/>
        <v>0</v>
      </c>
      <c r="R9" s="9">
        <f t="shared" si="6"/>
        <v>0</v>
      </c>
    </row>
    <row r="10" spans="1:18" ht="19.95" customHeight="1" x14ac:dyDescent="0.3">
      <c r="A10" s="2">
        <v>7</v>
      </c>
      <c r="B10" s="72" t="s">
        <v>115</v>
      </c>
      <c r="C10" s="72" t="s">
        <v>116</v>
      </c>
      <c r="D10" s="32"/>
      <c r="E10" s="2"/>
      <c r="F10" s="2"/>
      <c r="G10" s="2"/>
      <c r="H10" s="2"/>
      <c r="I10" s="2">
        <f>SUM(D10:H10)</f>
        <v>0</v>
      </c>
      <c r="J10" s="2">
        <f t="shared" si="7"/>
        <v>0</v>
      </c>
      <c r="K10" s="2"/>
      <c r="L10" s="2">
        <f t="shared" si="4"/>
        <v>0</v>
      </c>
      <c r="M10" s="2">
        <f t="shared" si="0"/>
        <v>1</v>
      </c>
      <c r="N10" s="3">
        <f t="shared" si="8"/>
        <v>0</v>
      </c>
      <c r="O10" s="3">
        <f t="shared" si="9"/>
        <v>0</v>
      </c>
      <c r="P10" s="7">
        <f t="shared" si="1"/>
        <v>0</v>
      </c>
      <c r="Q10" s="7">
        <f t="shared" si="5"/>
        <v>0</v>
      </c>
      <c r="R10" s="9">
        <f t="shared" si="6"/>
        <v>0</v>
      </c>
    </row>
    <row r="11" spans="1:18" ht="19.95" customHeight="1" x14ac:dyDescent="0.3">
      <c r="A11" s="2">
        <v>8</v>
      </c>
      <c r="B11" s="73" t="s">
        <v>105</v>
      </c>
      <c r="C11" s="73" t="s">
        <v>106</v>
      </c>
      <c r="D11" s="32"/>
      <c r="E11" s="2"/>
      <c r="F11" s="2"/>
      <c r="G11" s="2"/>
      <c r="H11" s="2"/>
      <c r="I11" s="2">
        <f>SUM(D11:H11)</f>
        <v>0</v>
      </c>
      <c r="J11" s="2">
        <f>SUM(P11/3)</f>
        <v>0</v>
      </c>
      <c r="K11" s="2"/>
      <c r="L11" s="2">
        <f t="shared" si="4"/>
        <v>0</v>
      </c>
      <c r="M11" s="2">
        <f t="shared" si="0"/>
        <v>1</v>
      </c>
      <c r="N11" s="3">
        <f t="shared" si="8"/>
        <v>0</v>
      </c>
      <c r="O11" s="3">
        <f t="shared" si="9"/>
        <v>0</v>
      </c>
      <c r="P11" s="7">
        <f t="shared" si="1"/>
        <v>0</v>
      </c>
      <c r="Q11" s="7">
        <f t="shared" si="5"/>
        <v>0</v>
      </c>
      <c r="R11" s="9">
        <f t="shared" si="6"/>
        <v>0</v>
      </c>
    </row>
    <row r="12" spans="1:18" ht="19.95" customHeight="1" x14ac:dyDescent="0.3">
      <c r="A12" s="15">
        <v>9</v>
      </c>
      <c r="B12" s="74" t="s">
        <v>114</v>
      </c>
      <c r="C12" s="74" t="s">
        <v>112</v>
      </c>
      <c r="D12" s="29"/>
      <c r="E12" s="29"/>
      <c r="F12" s="29"/>
      <c r="G12" s="29"/>
      <c r="H12" s="29"/>
      <c r="I12" s="2">
        <f t="shared" ref="I12:I19" si="10">SUM(D12:H12)</f>
        <v>0</v>
      </c>
      <c r="J12" s="2">
        <f t="shared" ref="J12:J19" si="11">SUM(P12/3)</f>
        <v>0</v>
      </c>
      <c r="K12" s="2"/>
      <c r="L12" s="2">
        <f t="shared" ref="L12:L19" si="12">SUM(J12:K12)</f>
        <v>0</v>
      </c>
      <c r="M12" s="2">
        <f t="shared" ref="M12:M19" si="13">RANK(L12,$L$4:$L$11)</f>
        <v>1</v>
      </c>
      <c r="N12" s="3">
        <f t="shared" ref="N12:N19" si="14">MAX(D12:H12)</f>
        <v>0</v>
      </c>
      <c r="O12" s="3">
        <f t="shared" ref="O12:O19" si="15">MIN(D12:H12)</f>
        <v>0</v>
      </c>
      <c r="P12" s="7">
        <f t="shared" ref="P12:P19" si="16">SUM(I12-N12-O12)</f>
        <v>0</v>
      </c>
      <c r="Q12" s="7">
        <f t="shared" ref="Q12:Q19" si="17">AVERAGE(N12:O12)</f>
        <v>0</v>
      </c>
      <c r="R12" s="9">
        <f t="shared" ref="R12:R19" si="18">L12-Q12</f>
        <v>0</v>
      </c>
    </row>
    <row r="13" spans="1:18" ht="19.95" customHeight="1" x14ac:dyDescent="0.3">
      <c r="A13" s="15">
        <v>10</v>
      </c>
      <c r="B13" s="75" t="s">
        <v>82</v>
      </c>
      <c r="C13" s="75" t="s">
        <v>25</v>
      </c>
      <c r="D13" s="29"/>
      <c r="E13" s="29"/>
      <c r="F13" s="29"/>
      <c r="G13" s="29"/>
      <c r="H13" s="29"/>
      <c r="I13" s="2">
        <f t="shared" si="10"/>
        <v>0</v>
      </c>
      <c r="J13" s="2">
        <f t="shared" si="11"/>
        <v>0</v>
      </c>
      <c r="K13" s="2"/>
      <c r="L13" s="2">
        <f t="shared" si="12"/>
        <v>0</v>
      </c>
      <c r="M13" s="2">
        <f t="shared" si="13"/>
        <v>1</v>
      </c>
      <c r="N13" s="3">
        <f t="shared" si="14"/>
        <v>0</v>
      </c>
      <c r="O13" s="3">
        <f t="shared" si="15"/>
        <v>0</v>
      </c>
      <c r="P13" s="7">
        <f t="shared" si="16"/>
        <v>0</v>
      </c>
      <c r="Q13" s="7">
        <f t="shared" si="17"/>
        <v>0</v>
      </c>
      <c r="R13" s="9">
        <f t="shared" si="18"/>
        <v>0</v>
      </c>
    </row>
    <row r="14" spans="1:18" ht="19.95" customHeight="1" x14ac:dyDescent="0.3">
      <c r="A14" s="15">
        <v>11</v>
      </c>
      <c r="B14" s="76" t="s">
        <v>113</v>
      </c>
      <c r="C14" s="76" t="s">
        <v>112</v>
      </c>
      <c r="D14" s="29"/>
      <c r="E14" s="29"/>
      <c r="F14" s="29"/>
      <c r="G14" s="29"/>
      <c r="H14" s="29"/>
      <c r="I14" s="2">
        <f t="shared" si="10"/>
        <v>0</v>
      </c>
      <c r="J14" s="2">
        <f t="shared" si="11"/>
        <v>0</v>
      </c>
      <c r="K14" s="2"/>
      <c r="L14" s="2">
        <f t="shared" si="12"/>
        <v>0</v>
      </c>
      <c r="M14" s="2">
        <f t="shared" si="13"/>
        <v>1</v>
      </c>
      <c r="N14" s="3">
        <f t="shared" si="14"/>
        <v>0</v>
      </c>
      <c r="O14" s="3">
        <f t="shared" si="15"/>
        <v>0</v>
      </c>
      <c r="P14" s="7">
        <f t="shared" si="16"/>
        <v>0</v>
      </c>
      <c r="Q14" s="7">
        <f t="shared" si="17"/>
        <v>0</v>
      </c>
      <c r="R14" s="9">
        <f t="shared" si="18"/>
        <v>0</v>
      </c>
    </row>
    <row r="15" spans="1:18" ht="19.95" customHeight="1" x14ac:dyDescent="0.3">
      <c r="A15" s="33">
        <v>12</v>
      </c>
      <c r="B15" s="77" t="s">
        <v>110</v>
      </c>
      <c r="C15" s="77" t="s">
        <v>50</v>
      </c>
      <c r="D15" s="34"/>
      <c r="E15" s="34"/>
      <c r="F15" s="34"/>
      <c r="G15" s="34"/>
      <c r="H15" s="34"/>
      <c r="I15" s="2">
        <f t="shared" si="10"/>
        <v>0</v>
      </c>
      <c r="J15" s="2">
        <f t="shared" si="11"/>
        <v>0</v>
      </c>
      <c r="K15" s="2"/>
      <c r="L15" s="2">
        <f t="shared" si="12"/>
        <v>0</v>
      </c>
      <c r="M15" s="2">
        <f t="shared" si="13"/>
        <v>1</v>
      </c>
      <c r="N15" s="3">
        <f t="shared" si="14"/>
        <v>0</v>
      </c>
      <c r="O15" s="3">
        <f t="shared" si="15"/>
        <v>0</v>
      </c>
      <c r="P15" s="7">
        <f t="shared" si="16"/>
        <v>0</v>
      </c>
      <c r="Q15" s="7">
        <f t="shared" si="17"/>
        <v>0</v>
      </c>
      <c r="R15" s="9">
        <f t="shared" si="18"/>
        <v>0</v>
      </c>
    </row>
    <row r="16" spans="1:18" ht="19.95" customHeight="1" x14ac:dyDescent="0.3">
      <c r="A16" s="15">
        <v>13</v>
      </c>
      <c r="B16" s="78" t="s">
        <v>107</v>
      </c>
      <c r="C16" s="78" t="s">
        <v>47</v>
      </c>
      <c r="D16" s="29"/>
      <c r="E16" s="29"/>
      <c r="F16" s="29"/>
      <c r="G16" s="29"/>
      <c r="H16" s="29"/>
      <c r="I16" s="2">
        <f t="shared" si="10"/>
        <v>0</v>
      </c>
      <c r="J16" s="2">
        <f t="shared" si="11"/>
        <v>0</v>
      </c>
      <c r="K16" s="2"/>
      <c r="L16" s="2">
        <f t="shared" si="12"/>
        <v>0</v>
      </c>
      <c r="M16" s="2">
        <f t="shared" si="13"/>
        <v>1</v>
      </c>
      <c r="N16" s="3">
        <f t="shared" si="14"/>
        <v>0</v>
      </c>
      <c r="O16" s="3">
        <f t="shared" si="15"/>
        <v>0</v>
      </c>
      <c r="P16" s="7">
        <f t="shared" si="16"/>
        <v>0</v>
      </c>
      <c r="Q16" s="7">
        <f t="shared" si="17"/>
        <v>0</v>
      </c>
      <c r="R16" s="9">
        <f t="shared" si="18"/>
        <v>0</v>
      </c>
    </row>
    <row r="17" spans="1:19" ht="19.95" customHeight="1" x14ac:dyDescent="0.3">
      <c r="A17" s="15">
        <v>14</v>
      </c>
      <c r="B17" s="79" t="s">
        <v>81</v>
      </c>
      <c r="C17" s="79" t="s">
        <v>42</v>
      </c>
      <c r="D17" s="29"/>
      <c r="E17" s="29"/>
      <c r="F17" s="29"/>
      <c r="G17" s="29"/>
      <c r="H17" s="29"/>
      <c r="I17" s="2">
        <f t="shared" si="10"/>
        <v>0</v>
      </c>
      <c r="J17" s="2">
        <f t="shared" si="11"/>
        <v>0</v>
      </c>
      <c r="K17" s="2"/>
      <c r="L17" s="2">
        <f t="shared" si="12"/>
        <v>0</v>
      </c>
      <c r="M17" s="2">
        <f t="shared" si="13"/>
        <v>1</v>
      </c>
      <c r="N17" s="3">
        <f t="shared" si="14"/>
        <v>0</v>
      </c>
      <c r="O17" s="3">
        <f t="shared" si="15"/>
        <v>0</v>
      </c>
      <c r="P17" s="7">
        <f t="shared" si="16"/>
        <v>0</v>
      </c>
      <c r="Q17" s="7">
        <f t="shared" si="17"/>
        <v>0</v>
      </c>
      <c r="R17" s="9">
        <f t="shared" si="18"/>
        <v>0</v>
      </c>
    </row>
    <row r="18" spans="1:19" ht="19.95" customHeight="1" x14ac:dyDescent="0.3">
      <c r="A18" s="15">
        <v>15</v>
      </c>
      <c r="B18" s="80" t="s">
        <v>275</v>
      </c>
      <c r="C18" s="80" t="s">
        <v>42</v>
      </c>
      <c r="D18" s="29"/>
      <c r="E18" s="29"/>
      <c r="F18" s="29"/>
      <c r="G18" s="29"/>
      <c r="H18" s="29"/>
      <c r="I18" s="2">
        <f t="shared" si="10"/>
        <v>0</v>
      </c>
      <c r="J18" s="2">
        <f t="shared" si="11"/>
        <v>0</v>
      </c>
      <c r="K18" s="2"/>
      <c r="L18" s="2">
        <f t="shared" si="12"/>
        <v>0</v>
      </c>
      <c r="M18" s="2">
        <f t="shared" si="13"/>
        <v>1</v>
      </c>
      <c r="N18" s="3">
        <f t="shared" si="14"/>
        <v>0</v>
      </c>
      <c r="O18" s="3">
        <f t="shared" si="15"/>
        <v>0</v>
      </c>
      <c r="P18" s="7">
        <f t="shared" si="16"/>
        <v>0</v>
      </c>
      <c r="Q18" s="7">
        <f t="shared" si="17"/>
        <v>0</v>
      </c>
      <c r="R18" s="9">
        <f t="shared" si="18"/>
        <v>0</v>
      </c>
    </row>
    <row r="19" spans="1:19" ht="19.95" customHeight="1" x14ac:dyDescent="0.3">
      <c r="A19" s="15">
        <v>16</v>
      </c>
      <c r="B19" s="81" t="s">
        <v>39</v>
      </c>
      <c r="C19" s="81" t="s">
        <v>25</v>
      </c>
      <c r="D19" s="29"/>
      <c r="E19" s="29"/>
      <c r="F19" s="29"/>
      <c r="G19" s="29"/>
      <c r="H19" s="29"/>
      <c r="I19" s="2">
        <f t="shared" si="10"/>
        <v>0</v>
      </c>
      <c r="J19" s="2">
        <f t="shared" si="11"/>
        <v>0</v>
      </c>
      <c r="K19" s="2"/>
      <c r="L19" s="2">
        <f t="shared" si="12"/>
        <v>0</v>
      </c>
      <c r="M19" s="2">
        <f t="shared" si="13"/>
        <v>1</v>
      </c>
      <c r="N19" s="3">
        <f t="shared" si="14"/>
        <v>0</v>
      </c>
      <c r="O19" s="3">
        <f t="shared" si="15"/>
        <v>0</v>
      </c>
      <c r="P19" s="7">
        <f t="shared" si="16"/>
        <v>0</v>
      </c>
      <c r="Q19" s="7">
        <f t="shared" si="17"/>
        <v>0</v>
      </c>
      <c r="R19" s="9">
        <f t="shared" si="18"/>
        <v>0</v>
      </c>
    </row>
    <row r="20" spans="1:19" ht="37.049999999999997" customHeight="1" x14ac:dyDescent="0.3">
      <c r="A20" s="131" t="s">
        <v>122</v>
      </c>
      <c r="B20" s="131"/>
      <c r="C20" s="131"/>
      <c r="D20" s="131"/>
      <c r="E20" s="131"/>
      <c r="F20" s="131"/>
      <c r="G20" s="131"/>
      <c r="H20" s="131"/>
      <c r="I20" s="131"/>
      <c r="J20" s="131"/>
      <c r="K20" s="131"/>
      <c r="L20" s="131"/>
      <c r="M20" s="131"/>
      <c r="N20" s="131"/>
      <c r="O20" s="131"/>
      <c r="P20" s="131"/>
      <c r="R20" s="7"/>
    </row>
    <row r="21" spans="1:19" ht="37.049999999999997" customHeight="1" x14ac:dyDescent="0.3">
      <c r="B21" s="4"/>
      <c r="C21" s="4"/>
      <c r="D21" s="18" t="s">
        <v>9</v>
      </c>
      <c r="E21" s="18"/>
      <c r="F21" s="18"/>
      <c r="G21" s="4"/>
      <c r="H21" s="4"/>
      <c r="I21" s="4"/>
      <c r="J21" s="4"/>
      <c r="K21" s="4"/>
      <c r="L21" s="4"/>
      <c r="M21" s="4"/>
      <c r="N21" s="4"/>
      <c r="O21" s="4"/>
      <c r="P21" s="4"/>
      <c r="R21" s="7"/>
    </row>
    <row r="22" spans="1:19" ht="37.049999999999997" customHeight="1" x14ac:dyDescent="0.3">
      <c r="A22" s="126" t="s">
        <v>120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35"/>
    </row>
  </sheetData>
  <sortState ref="A4:C11">
    <sortCondition ref="A3"/>
  </sortState>
  <mergeCells count="5">
    <mergeCell ref="A1:M2"/>
    <mergeCell ref="N2:P2"/>
    <mergeCell ref="Q2:R2"/>
    <mergeCell ref="A20:P20"/>
    <mergeCell ref="A22:R22"/>
  </mergeCells>
  <phoneticPr fontId="1" type="noConversion"/>
  <pageMargins left="0.45" right="0.27" top="0.57999999999999996" bottom="0.54" header="0.3" footer="0.3"/>
  <pageSetup paperSize="9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Normal="100" workbookViewId="0">
      <selection activeCell="B4" sqref="B4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127" t="s">
        <v>222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84"/>
      <c r="O1" s="84"/>
      <c r="P1" s="37"/>
      <c r="Q1" s="37"/>
      <c r="R1" s="84"/>
    </row>
    <row r="2" spans="1:18" ht="24.6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307</v>
      </c>
      <c r="O2" s="129"/>
      <c r="P2" s="129"/>
      <c r="Q2" s="130" t="s">
        <v>19</v>
      </c>
      <c r="R2" s="130"/>
    </row>
    <row r="3" spans="1:18" ht="45" customHeight="1" x14ac:dyDescent="0.3">
      <c r="A3" s="41" t="s">
        <v>1</v>
      </c>
      <c r="B3" s="41" t="s">
        <v>2</v>
      </c>
      <c r="C3" s="41" t="s">
        <v>3</v>
      </c>
      <c r="D3" s="41" t="s">
        <v>4</v>
      </c>
      <c r="E3" s="41" t="s">
        <v>5</v>
      </c>
      <c r="F3" s="41" t="s">
        <v>6</v>
      </c>
      <c r="G3" s="41" t="s">
        <v>7</v>
      </c>
      <c r="H3" s="41" t="s">
        <v>8</v>
      </c>
      <c r="I3" s="50" t="s">
        <v>20</v>
      </c>
      <c r="J3" s="45" t="s">
        <v>55</v>
      </c>
      <c r="K3" s="44" t="s">
        <v>90</v>
      </c>
      <c r="L3" s="44" t="s">
        <v>14</v>
      </c>
      <c r="M3" s="41" t="s">
        <v>0</v>
      </c>
      <c r="N3" s="52" t="s">
        <v>15</v>
      </c>
      <c r="O3" s="52" t="s">
        <v>16</v>
      </c>
      <c r="P3" s="53" t="s">
        <v>13</v>
      </c>
      <c r="Q3" s="47" t="s">
        <v>17</v>
      </c>
      <c r="R3" s="51" t="s">
        <v>18</v>
      </c>
    </row>
    <row r="4" spans="1:18" ht="37.049999999999997" customHeight="1" x14ac:dyDescent="0.3">
      <c r="A4" s="41">
        <v>1</v>
      </c>
      <c r="B4" s="125" t="s">
        <v>308</v>
      </c>
      <c r="C4" s="118" t="s">
        <v>309</v>
      </c>
      <c r="D4" s="41"/>
      <c r="E4" s="41"/>
      <c r="F4" s="41"/>
      <c r="G4" s="41"/>
      <c r="H4" s="41"/>
      <c r="I4" s="41">
        <f>SUM(D4:H4)</f>
        <v>0</v>
      </c>
      <c r="J4" s="41">
        <f>SUM(P4/3)</f>
        <v>0</v>
      </c>
      <c r="K4" s="41"/>
      <c r="L4" s="41">
        <f>SUM(J4:K4)</f>
        <v>0</v>
      </c>
      <c r="M4" s="41">
        <f>RANK(L4,$L$4:$L$6)</f>
        <v>1</v>
      </c>
      <c r="N4" s="42">
        <f>MAX(D4:H4)</f>
        <v>0</v>
      </c>
      <c r="O4" s="42">
        <f>MIN(D4:H4)</f>
        <v>0</v>
      </c>
      <c r="P4" s="37">
        <f>SUM(I4-N4-O4)</f>
        <v>0</v>
      </c>
      <c r="Q4" s="37">
        <f>AVERAGE(N4:O4)</f>
        <v>0</v>
      </c>
      <c r="R4" s="85">
        <f>L4-Q4</f>
        <v>0</v>
      </c>
    </row>
    <row r="5" spans="1:18" ht="37.049999999999997" customHeight="1" x14ac:dyDescent="0.3">
      <c r="A5" s="41">
        <v>2</v>
      </c>
      <c r="B5" s="118" t="s">
        <v>310</v>
      </c>
      <c r="C5" s="118" t="s">
        <v>311</v>
      </c>
      <c r="D5" s="41"/>
      <c r="E5" s="41"/>
      <c r="F5" s="41"/>
      <c r="G5" s="41"/>
      <c r="H5" s="41"/>
      <c r="I5" s="41">
        <f t="shared" ref="I5" si="0">SUM(D5:H5)</f>
        <v>0</v>
      </c>
      <c r="J5" s="41">
        <f t="shared" ref="J5" si="1">SUM(P5/3)</f>
        <v>0</v>
      </c>
      <c r="K5" s="41"/>
      <c r="L5" s="41">
        <f t="shared" ref="L5" si="2">SUM(J5:K5)</f>
        <v>0</v>
      </c>
      <c r="M5" s="41">
        <f>RANK(L5,$L$4:$L$6)</f>
        <v>1</v>
      </c>
      <c r="N5" s="42">
        <f>MAX(D5:H5)</f>
        <v>0</v>
      </c>
      <c r="O5" s="42">
        <f>MIN(D5:H5)</f>
        <v>0</v>
      </c>
      <c r="P5" s="37">
        <f>SUM(I5-N5-O5)</f>
        <v>0</v>
      </c>
      <c r="Q5" s="37">
        <f t="shared" ref="Q5" si="3">AVERAGE(N5:O5)</f>
        <v>0</v>
      </c>
      <c r="R5" s="86">
        <f t="shared" ref="R5" si="4">L5-Q5</f>
        <v>0</v>
      </c>
    </row>
    <row r="6" spans="1:18" ht="37.049999999999997" customHeight="1" x14ac:dyDescent="0.3">
      <c r="A6" s="41">
        <v>3</v>
      </c>
      <c r="B6" s="118" t="s">
        <v>312</v>
      </c>
      <c r="C6" s="118" t="s">
        <v>313</v>
      </c>
      <c r="D6" s="41"/>
      <c r="E6" s="41"/>
      <c r="F6" s="41"/>
      <c r="G6" s="41"/>
      <c r="H6" s="41"/>
      <c r="I6" s="41">
        <f t="shared" ref="I6:I8" si="5">SUM(D6:H6)</f>
        <v>0</v>
      </c>
      <c r="J6" s="41">
        <f t="shared" ref="J6:J8" si="6">SUM(P6/3)</f>
        <v>0</v>
      </c>
      <c r="K6" s="41"/>
      <c r="L6" s="41">
        <f t="shared" ref="L6:L8" si="7">SUM(J6:K6)</f>
        <v>0</v>
      </c>
      <c r="M6" s="41">
        <f>RANK(L6,$L$4:$L$6)</f>
        <v>1</v>
      </c>
      <c r="N6" s="42">
        <f>MAX(D6:H6)</f>
        <v>0</v>
      </c>
      <c r="O6" s="42">
        <f>MIN(D6:H6)</f>
        <v>0</v>
      </c>
      <c r="P6" s="37">
        <f>SUM(I6-N6-O6)</f>
        <v>0</v>
      </c>
      <c r="Q6" s="37">
        <f t="shared" ref="Q6:Q8" si="8">AVERAGE(N6:O6)</f>
        <v>0</v>
      </c>
      <c r="R6" s="86">
        <f t="shared" ref="R6:R8" si="9">L6-Q6</f>
        <v>0</v>
      </c>
    </row>
    <row r="7" spans="1:18" ht="37.049999999999997" customHeight="1" x14ac:dyDescent="0.3">
      <c r="A7" s="41">
        <v>4</v>
      </c>
      <c r="B7" s="118" t="s">
        <v>314</v>
      </c>
      <c r="C7" s="118" t="s">
        <v>311</v>
      </c>
      <c r="D7" s="41"/>
      <c r="E7" s="41"/>
      <c r="F7" s="41"/>
      <c r="G7" s="41"/>
      <c r="H7" s="41"/>
      <c r="I7" s="41">
        <f t="shared" si="5"/>
        <v>0</v>
      </c>
      <c r="J7" s="41">
        <f t="shared" si="6"/>
        <v>0</v>
      </c>
      <c r="K7" s="41"/>
      <c r="L7" s="41">
        <f t="shared" si="7"/>
        <v>0</v>
      </c>
      <c r="M7" s="41">
        <f t="shared" ref="M7:M8" si="10">RANK(L7,$L$4:$L$6)</f>
        <v>1</v>
      </c>
      <c r="N7" s="42">
        <f t="shared" ref="N7:N8" si="11">MAX(D7:H7)</f>
        <v>0</v>
      </c>
      <c r="O7" s="42">
        <f t="shared" ref="O7:O8" si="12">MIN(D7:H7)</f>
        <v>0</v>
      </c>
      <c r="P7" s="37">
        <f t="shared" ref="P7:P8" si="13">SUM(I7-N7-O7)</f>
        <v>0</v>
      </c>
      <c r="Q7" s="37">
        <f t="shared" si="8"/>
        <v>0</v>
      </c>
      <c r="R7" s="85">
        <f t="shared" si="9"/>
        <v>0</v>
      </c>
    </row>
    <row r="8" spans="1:18" ht="37.049999999999997" customHeight="1" x14ac:dyDescent="0.3">
      <c r="A8" s="41">
        <v>5</v>
      </c>
      <c r="B8" s="118" t="s">
        <v>315</v>
      </c>
      <c r="C8" s="118" t="s">
        <v>316</v>
      </c>
      <c r="D8" s="41"/>
      <c r="E8" s="41"/>
      <c r="F8" s="41"/>
      <c r="G8" s="41"/>
      <c r="H8" s="41"/>
      <c r="I8" s="41">
        <f t="shared" si="5"/>
        <v>0</v>
      </c>
      <c r="J8" s="41">
        <f t="shared" si="6"/>
        <v>0</v>
      </c>
      <c r="K8" s="41"/>
      <c r="L8" s="41">
        <f t="shared" si="7"/>
        <v>0</v>
      </c>
      <c r="M8" s="41">
        <f t="shared" si="10"/>
        <v>1</v>
      </c>
      <c r="N8" s="42">
        <f t="shared" si="11"/>
        <v>0</v>
      </c>
      <c r="O8" s="42">
        <f t="shared" si="12"/>
        <v>0</v>
      </c>
      <c r="P8" s="37">
        <f t="shared" si="13"/>
        <v>0</v>
      </c>
      <c r="Q8" s="37">
        <f t="shared" si="8"/>
        <v>0</v>
      </c>
      <c r="R8" s="86">
        <f t="shared" si="9"/>
        <v>0</v>
      </c>
    </row>
    <row r="9" spans="1:18" ht="37.049999999999997" customHeight="1" x14ac:dyDescent="0.3">
      <c r="A9" s="38" t="s">
        <v>306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42"/>
      <c r="O9" s="42"/>
      <c r="P9" s="37"/>
      <c r="Q9" s="37"/>
      <c r="R9" s="86"/>
    </row>
    <row r="10" spans="1:18" ht="37.049999999999997" customHeight="1" x14ac:dyDescent="0.3">
      <c r="A10" s="43"/>
      <c r="B10" s="43"/>
      <c r="C10" s="39" t="s">
        <v>9</v>
      </c>
      <c r="D10" s="39"/>
      <c r="E10" s="39"/>
      <c r="F10" s="43"/>
      <c r="G10" s="43"/>
      <c r="H10" s="43"/>
      <c r="I10" s="43"/>
      <c r="J10" s="43"/>
      <c r="K10" s="43"/>
      <c r="L10" s="43"/>
      <c r="M10" s="43"/>
      <c r="N10" s="42"/>
      <c r="O10" s="42"/>
      <c r="P10" s="37"/>
      <c r="Q10" s="37"/>
      <c r="R10" s="85"/>
    </row>
    <row r="11" spans="1:18" ht="37.049999999999997" customHeight="1" x14ac:dyDescent="0.3">
      <c r="A11" s="126" t="s">
        <v>120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</row>
    <row r="12" spans="1:18" ht="37.049999999999997" customHeight="1" x14ac:dyDescent="0.3">
      <c r="N12" s="3"/>
      <c r="O12" s="3"/>
      <c r="R12" s="9"/>
    </row>
    <row r="13" spans="1:18" ht="37.049999999999997" customHeight="1" x14ac:dyDescent="0.3">
      <c r="N13" s="38"/>
      <c r="O13" s="38"/>
    </row>
    <row r="14" spans="1:18" ht="37.049999999999997" customHeight="1" x14ac:dyDescent="0.3">
      <c r="N14" s="4"/>
      <c r="O14" s="4"/>
    </row>
    <row r="15" spans="1:18" ht="37.049999999999997" customHeight="1" x14ac:dyDescent="0.3">
      <c r="N15" s="36"/>
      <c r="O15" s="36"/>
      <c r="P15" s="36"/>
      <c r="Q15" s="36"/>
      <c r="R15" s="36"/>
    </row>
  </sheetData>
  <sortState ref="A4:C6">
    <sortCondition ref="A3"/>
  </sortState>
  <mergeCells count="4">
    <mergeCell ref="A11:R11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Normal="10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19.95" customHeight="1" x14ac:dyDescent="0.3">
      <c r="A1" s="127" t="s">
        <v>223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19.95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63</v>
      </c>
      <c r="O2" s="129"/>
      <c r="P2" s="129"/>
      <c r="Q2" s="130" t="s">
        <v>19</v>
      </c>
      <c r="R2" s="13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94</v>
      </c>
      <c r="I3" s="11" t="s">
        <v>20</v>
      </c>
      <c r="J3" s="6" t="s">
        <v>64</v>
      </c>
      <c r="K3" s="5" t="s">
        <v>90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4.950000000000003" customHeight="1" x14ac:dyDescent="0.3">
      <c r="A4" s="2">
        <v>1</v>
      </c>
      <c r="B4" s="82" t="s">
        <v>125</v>
      </c>
      <c r="C4" s="82" t="s">
        <v>29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4.950000000000003" customHeight="1" x14ac:dyDescent="0.3">
      <c r="A5" s="2">
        <v>2</v>
      </c>
      <c r="B5" s="83" t="s">
        <v>123</v>
      </c>
      <c r="C5" s="83" t="s">
        <v>124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4.950000000000003" customHeight="1" x14ac:dyDescent="0.3">
      <c r="A6" s="131" t="s">
        <v>104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3"/>
      <c r="O6" s="133"/>
    </row>
    <row r="7" spans="1:18" ht="34.950000000000003" customHeight="1" x14ac:dyDescent="0.3">
      <c r="A7" s="4"/>
      <c r="B7" s="4"/>
      <c r="C7" s="132" t="s">
        <v>9</v>
      </c>
      <c r="D7" s="132"/>
      <c r="E7" s="132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34.950000000000003" customHeight="1" x14ac:dyDescent="0.3">
      <c r="A8" s="126" t="s">
        <v>22</v>
      </c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</row>
    <row r="9" spans="1:18" ht="34.950000000000003" customHeight="1" x14ac:dyDescent="0.3">
      <c r="A9" s="21"/>
      <c r="B9" s="18"/>
      <c r="C9" s="18"/>
      <c r="D9" s="21"/>
      <c r="E9" s="21"/>
      <c r="F9" s="21"/>
      <c r="G9" s="21"/>
      <c r="H9" s="21"/>
      <c r="I9" s="21"/>
      <c r="J9" s="21"/>
      <c r="K9" s="21"/>
      <c r="L9" s="21"/>
      <c r="M9" s="21"/>
      <c r="N9" s="3"/>
      <c r="O9" s="3"/>
      <c r="R9" s="9"/>
    </row>
    <row r="10" spans="1:18" ht="34.950000000000003" customHeight="1" x14ac:dyDescent="0.3">
      <c r="A10" s="21"/>
      <c r="B10" s="18"/>
      <c r="C10" s="18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3"/>
      <c r="O10" s="3"/>
      <c r="R10" s="9"/>
    </row>
    <row r="11" spans="1:18" ht="34.950000000000003" customHeight="1" x14ac:dyDescent="0.3">
      <c r="A11" s="21"/>
      <c r="B11" s="18"/>
      <c r="C11" s="18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3"/>
      <c r="O11" s="3"/>
      <c r="R11" s="9"/>
    </row>
    <row r="12" spans="1:18" ht="34.950000000000003" customHeight="1" x14ac:dyDescent="0.3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</row>
    <row r="13" spans="1:18" ht="34.950000000000003" customHeight="1" x14ac:dyDescent="0.3"/>
    <row r="14" spans="1:18" ht="19.95" customHeight="1" x14ac:dyDescent="0.3"/>
    <row r="15" spans="1:18" ht="37.049999999999997" customHeight="1" x14ac:dyDescent="0.3"/>
    <row r="16" spans="1:18" ht="37.049999999999997" customHeight="1" x14ac:dyDescent="0.3"/>
  </sheetData>
  <sortState ref="A4:C7">
    <sortCondition ref="A3"/>
  </sortState>
  <mergeCells count="6">
    <mergeCell ref="A8:R8"/>
    <mergeCell ref="A1:M2"/>
    <mergeCell ref="N2:P2"/>
    <mergeCell ref="Q2:R2"/>
    <mergeCell ref="A6:O6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Normal="10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127" t="s">
        <v>224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24.6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59</v>
      </c>
      <c r="O2" s="129"/>
      <c r="P2" s="129"/>
      <c r="Q2" s="130" t="s">
        <v>19</v>
      </c>
      <c r="R2" s="13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60</v>
      </c>
      <c r="K3" s="5" t="s">
        <v>90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4.950000000000003" customHeight="1" x14ac:dyDescent="0.3">
      <c r="A4" s="2">
        <v>1</v>
      </c>
      <c r="B4" s="87" t="s">
        <v>131</v>
      </c>
      <c r="C4" s="87" t="s">
        <v>29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 t="shared" ref="N4:N9" si="0">MAX(D4:H4)</f>
        <v>0</v>
      </c>
      <c r="O4" s="3">
        <f t="shared" ref="O4:O9" si="1">MIN(D4:H4)</f>
        <v>0</v>
      </c>
      <c r="P4" s="7">
        <f t="shared" ref="P4:P9" si="2">SUM(I4-N4-O4)</f>
        <v>0</v>
      </c>
      <c r="Q4" s="7">
        <f>AVERAGE(N4:O4)</f>
        <v>0</v>
      </c>
      <c r="R4" s="10">
        <f>L4-Q4</f>
        <v>0</v>
      </c>
    </row>
    <row r="5" spans="1:18" ht="34.950000000000003" customHeight="1" x14ac:dyDescent="0.3">
      <c r="A5" s="2">
        <v>2</v>
      </c>
      <c r="B5" s="88" t="s">
        <v>129</v>
      </c>
      <c r="C5" s="88" t="s">
        <v>106</v>
      </c>
      <c r="D5" s="2"/>
      <c r="E5" s="2"/>
      <c r="F5" s="2"/>
      <c r="G5" s="2"/>
      <c r="H5" s="2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 t="shared" ref="M5:M7" si="6">RANK(L5,$L$4:$L$7)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4.950000000000003" customHeight="1" x14ac:dyDescent="0.3">
      <c r="A6" s="2">
        <v>3</v>
      </c>
      <c r="B6" s="89" t="s">
        <v>130</v>
      </c>
      <c r="C6" s="89" t="s">
        <v>29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3">
        <f t="shared" si="0"/>
        <v>0</v>
      </c>
      <c r="O6" s="3">
        <f t="shared" si="1"/>
        <v>0</v>
      </c>
      <c r="P6" s="7">
        <f t="shared" si="2"/>
        <v>0</v>
      </c>
      <c r="Q6" s="7">
        <f t="shared" si="7"/>
        <v>0</v>
      </c>
      <c r="R6" s="9">
        <f t="shared" si="8"/>
        <v>0</v>
      </c>
    </row>
    <row r="7" spans="1:18" ht="37.049999999999997" customHeight="1" x14ac:dyDescent="0.3">
      <c r="A7" s="2">
        <v>4</v>
      </c>
      <c r="B7" s="90" t="s">
        <v>127</v>
      </c>
      <c r="C7" s="90" t="s">
        <v>124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3">
        <f t="shared" si="0"/>
        <v>0</v>
      </c>
      <c r="O7" s="3">
        <f t="shared" si="1"/>
        <v>0</v>
      </c>
      <c r="P7" s="7">
        <f t="shared" si="2"/>
        <v>0</v>
      </c>
      <c r="Q7" s="7">
        <f t="shared" si="7"/>
        <v>0</v>
      </c>
      <c r="R7" s="9">
        <f t="shared" si="8"/>
        <v>0</v>
      </c>
    </row>
    <row r="8" spans="1:18" ht="37.049999999999997" customHeight="1" x14ac:dyDescent="0.3">
      <c r="A8" s="2">
        <v>5</v>
      </c>
      <c r="B8" s="91" t="s">
        <v>128</v>
      </c>
      <c r="C8" s="91" t="s">
        <v>124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>RANK(L8,$L$4:$L$7)</f>
        <v>1</v>
      </c>
      <c r="N8" s="3">
        <f t="shared" si="0"/>
        <v>0</v>
      </c>
      <c r="O8" s="3">
        <f t="shared" si="1"/>
        <v>0</v>
      </c>
      <c r="P8" s="7">
        <f t="shared" si="2"/>
        <v>0</v>
      </c>
      <c r="Q8" s="7">
        <f>AVERAGE(N8:O8)</f>
        <v>0</v>
      </c>
      <c r="R8" s="10">
        <f>L8-Q8</f>
        <v>0</v>
      </c>
    </row>
    <row r="9" spans="1:18" ht="37.049999999999997" customHeight="1" x14ac:dyDescent="0.3">
      <c r="A9" s="2">
        <v>6</v>
      </c>
      <c r="B9" s="92" t="s">
        <v>132</v>
      </c>
      <c r="C9" s="92" t="s">
        <v>29</v>
      </c>
      <c r="D9" s="2"/>
      <c r="E9" s="2"/>
      <c r="F9" s="2"/>
      <c r="G9" s="2"/>
      <c r="H9" s="2"/>
      <c r="I9" s="2">
        <f t="shared" ref="I9" si="9">SUM(D9:H9)</f>
        <v>0</v>
      </c>
      <c r="J9" s="2">
        <f t="shared" ref="J9" si="10">SUM(P9/3)</f>
        <v>0</v>
      </c>
      <c r="K9" s="2"/>
      <c r="L9" s="2">
        <f t="shared" ref="L9" si="11">SUM(J9:K9)</f>
        <v>0</v>
      </c>
      <c r="M9" s="2">
        <f t="shared" ref="M9" si="12">RANK(L9,$L$4:$L$7)</f>
        <v>1</v>
      </c>
      <c r="N9" s="3">
        <f t="shared" si="0"/>
        <v>0</v>
      </c>
      <c r="O9" s="3">
        <f t="shared" si="1"/>
        <v>0</v>
      </c>
      <c r="P9" s="7">
        <f t="shared" si="2"/>
        <v>0</v>
      </c>
      <c r="Q9" s="7">
        <f t="shared" ref="Q9" si="13">AVERAGE(N9:O9)</f>
        <v>0</v>
      </c>
      <c r="R9" s="9">
        <f t="shared" ref="R9" si="14">L9-Q9</f>
        <v>0</v>
      </c>
    </row>
    <row r="10" spans="1:18" ht="37.049999999999997" customHeight="1" x14ac:dyDescent="0.3">
      <c r="A10" s="131" t="s">
        <v>126</v>
      </c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  <c r="N10" s="133"/>
      <c r="O10" s="133"/>
    </row>
    <row r="11" spans="1:18" ht="37.049999999999997" customHeight="1" x14ac:dyDescent="0.3">
      <c r="A11" s="4"/>
      <c r="B11" s="4"/>
      <c r="C11" s="132" t="s">
        <v>9</v>
      </c>
      <c r="D11" s="132"/>
      <c r="E11" s="132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37.049999999999997" customHeight="1" x14ac:dyDescent="0.3">
      <c r="A12" s="126" t="s">
        <v>22</v>
      </c>
      <c r="B12" s="126"/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</row>
    <row r="13" spans="1:18" ht="19.95" customHeight="1" x14ac:dyDescent="0.3">
      <c r="A13" s="134"/>
      <c r="B13" s="131"/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5"/>
      <c r="O13" s="135"/>
    </row>
    <row r="14" spans="1:18" ht="37.049999999999997" customHeight="1" x14ac:dyDescent="0.3">
      <c r="A14" s="4"/>
      <c r="B14" s="4"/>
      <c r="C14" s="132"/>
      <c r="D14" s="132"/>
      <c r="E14" s="132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ht="51" customHeight="1" x14ac:dyDescent="0.3">
      <c r="A15" s="126"/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</row>
  </sheetData>
  <sortState ref="A4:C7">
    <sortCondition ref="A3"/>
  </sortState>
  <mergeCells count="9">
    <mergeCell ref="A15:R15"/>
    <mergeCell ref="A1:M2"/>
    <mergeCell ref="N2:P2"/>
    <mergeCell ref="Q2:R2"/>
    <mergeCell ref="A13:O13"/>
    <mergeCell ref="C14:E14"/>
    <mergeCell ref="A10:O10"/>
    <mergeCell ref="C11:E11"/>
    <mergeCell ref="A12:R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127" t="s">
        <v>225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24.6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61</v>
      </c>
      <c r="O2" s="129"/>
      <c r="P2" s="129"/>
      <c r="Q2" s="130" t="s">
        <v>19</v>
      </c>
      <c r="R2" s="13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62</v>
      </c>
      <c r="K3" s="5" t="s">
        <v>95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.049999999999997" customHeight="1" x14ac:dyDescent="0.3">
      <c r="A4" s="2">
        <v>1</v>
      </c>
      <c r="B4" s="93" t="s">
        <v>134</v>
      </c>
      <c r="C4" s="93" t="s">
        <v>124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9">
        <f>L4-Q4</f>
        <v>0</v>
      </c>
    </row>
    <row r="5" spans="1:18" ht="37.049999999999997" customHeight="1" x14ac:dyDescent="0.3">
      <c r="A5" s="2">
        <v>2</v>
      </c>
      <c r="B5" s="94" t="s">
        <v>137</v>
      </c>
      <c r="C5" s="94" t="s">
        <v>29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37.049999999999997" customHeight="1" x14ac:dyDescent="0.3">
      <c r="A6" s="2">
        <v>3</v>
      </c>
      <c r="B6" s="95" t="s">
        <v>135</v>
      </c>
      <c r="C6" s="95" t="s">
        <v>124</v>
      </c>
      <c r="D6" s="2"/>
      <c r="E6" s="2"/>
      <c r="F6" s="2"/>
      <c r="G6" s="2"/>
      <c r="H6" s="2"/>
      <c r="I6" s="2">
        <f t="shared" ref="I6:I7" si="0">SUM(D6:H6)</f>
        <v>0</v>
      </c>
      <c r="J6" s="2">
        <f t="shared" ref="J6:J7" si="1">SUM(P6/3)</f>
        <v>0</v>
      </c>
      <c r="K6" s="2"/>
      <c r="L6" s="2">
        <f t="shared" ref="L6:L7" si="2">SUM(J6:K6)</f>
        <v>0</v>
      </c>
      <c r="M6" s="2">
        <f>RANK(L6,$L$4:$L$7)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ref="Q6:Q7" si="3">AVERAGE(N6:O6)</f>
        <v>0</v>
      </c>
      <c r="R6" s="9">
        <f t="shared" ref="R6:R7" si="4">L6-Q6</f>
        <v>0</v>
      </c>
    </row>
    <row r="7" spans="1:18" ht="37.049999999999997" customHeight="1" x14ac:dyDescent="0.3">
      <c r="A7" s="2">
        <v>4</v>
      </c>
      <c r="B7" s="96" t="s">
        <v>133</v>
      </c>
      <c r="C7" s="96" t="s">
        <v>124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RANK(L7,$L$4:$L$7)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</row>
    <row r="8" spans="1:18" ht="37.049999999999997" customHeight="1" x14ac:dyDescent="0.3">
      <c r="A8" s="2">
        <v>5</v>
      </c>
      <c r="B8" s="97" t="s">
        <v>136</v>
      </c>
      <c r="C8" s="97" t="s">
        <v>29</v>
      </c>
      <c r="D8" s="2"/>
      <c r="E8" s="2"/>
      <c r="F8" s="2"/>
      <c r="G8" s="2"/>
      <c r="H8" s="2"/>
      <c r="I8" s="2">
        <f>SUM(D8:H8)</f>
        <v>0</v>
      </c>
      <c r="J8" s="2">
        <f>SUM(P8/3)</f>
        <v>0</v>
      </c>
      <c r="K8" s="2"/>
      <c r="L8" s="2">
        <f>SUM(J8:K8)</f>
        <v>0</v>
      </c>
      <c r="M8" s="2">
        <f>RANK(L8,$L$4:$L$7)</f>
        <v>1</v>
      </c>
      <c r="N8" s="3">
        <f>MAX(D8:H8)</f>
        <v>0</v>
      </c>
      <c r="O8" s="3">
        <f>MIN(D8:H8)</f>
        <v>0</v>
      </c>
      <c r="P8" s="7">
        <f>SUM(I8-N8-O8)</f>
        <v>0</v>
      </c>
      <c r="Q8" s="7">
        <f>AVERAGE(N8:O8)</f>
        <v>0</v>
      </c>
      <c r="R8" s="9">
        <f>L8-Q8</f>
        <v>0</v>
      </c>
    </row>
    <row r="9" spans="1:18" ht="29.25" customHeight="1" x14ac:dyDescent="0.3">
      <c r="A9" s="134" t="s">
        <v>99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</row>
    <row r="10" spans="1:18" ht="37.049999999999997" customHeight="1" x14ac:dyDescent="0.3">
      <c r="A10" s="4"/>
      <c r="B10" s="4"/>
      <c r="C10" s="132" t="s">
        <v>9</v>
      </c>
      <c r="D10" s="132"/>
      <c r="E10" s="132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37.049999999999997" customHeight="1" x14ac:dyDescent="0.3">
      <c r="A11" s="126" t="s">
        <v>22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</row>
    <row r="12" spans="1:18" ht="51" customHeight="1" x14ac:dyDescent="0.3"/>
  </sheetData>
  <sortState ref="A4:C7">
    <sortCondition ref="A3"/>
  </sortState>
  <mergeCells count="6">
    <mergeCell ref="A9:O9"/>
    <mergeCell ref="C10:E10"/>
    <mergeCell ref="A11:R11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="110" zoomScaleNormal="11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127" t="s">
        <v>226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24.6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66</v>
      </c>
      <c r="O2" s="129"/>
      <c r="P2" s="129"/>
      <c r="Q2" s="130" t="s">
        <v>19</v>
      </c>
      <c r="R2" s="13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67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.049999999999997" customHeight="1" x14ac:dyDescent="0.3">
      <c r="A4" s="2">
        <v>1</v>
      </c>
      <c r="B4" s="98" t="s">
        <v>141</v>
      </c>
      <c r="C4" s="98" t="s">
        <v>29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RANK(L4,$L$4:$L$6)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 x14ac:dyDescent="0.3">
      <c r="A5" s="2">
        <v>2</v>
      </c>
      <c r="B5" s="99" t="s">
        <v>140</v>
      </c>
      <c r="C5" s="99" t="s">
        <v>124</v>
      </c>
      <c r="D5" s="2"/>
      <c r="E5" s="2"/>
      <c r="F5" s="2"/>
      <c r="G5" s="2"/>
      <c r="H5" s="2"/>
      <c r="I5" s="2">
        <f t="shared" ref="I5" si="4">SUM(D5:H5)</f>
        <v>0</v>
      </c>
      <c r="J5" s="2">
        <f t="shared" ref="J5" si="5">SUM(P5/3)</f>
        <v>0</v>
      </c>
      <c r="K5" s="2"/>
      <c r="L5" s="2">
        <f t="shared" ref="L5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" si="7">AVERAGE(N5:O5)</f>
        <v>0</v>
      </c>
      <c r="R5" s="9">
        <f t="shared" ref="R5" si="8">L5-Q5</f>
        <v>0</v>
      </c>
    </row>
    <row r="6" spans="1:18" ht="37.049999999999997" customHeight="1" x14ac:dyDescent="0.3">
      <c r="A6" s="2">
        <v>3</v>
      </c>
      <c r="B6" s="100" t="s">
        <v>139</v>
      </c>
      <c r="C6" s="100" t="s">
        <v>124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>AVERAGE(N6:O6)</f>
        <v>0</v>
      </c>
      <c r="R6" s="9">
        <f>L6-Q6</f>
        <v>0</v>
      </c>
    </row>
    <row r="7" spans="1:18" ht="37.049999999999997" customHeight="1" x14ac:dyDescent="0.3">
      <c r="A7" s="2">
        <v>4</v>
      </c>
      <c r="B7" s="101" t="s">
        <v>138</v>
      </c>
      <c r="C7" s="101" t="s">
        <v>124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>AVERAGE(N7:O7)</f>
        <v>0</v>
      </c>
      <c r="R7" s="10">
        <f>L7-Q7</f>
        <v>0</v>
      </c>
    </row>
    <row r="8" spans="1:18" ht="37.049999999999997" customHeight="1" x14ac:dyDescent="0.3">
      <c r="A8" s="2">
        <v>5</v>
      </c>
      <c r="B8" s="102" t="s">
        <v>142</v>
      </c>
      <c r="C8" s="102" t="s">
        <v>29</v>
      </c>
      <c r="D8" s="2"/>
      <c r="E8" s="2"/>
      <c r="F8" s="2"/>
      <c r="G8" s="2"/>
      <c r="H8" s="2"/>
      <c r="I8" s="2">
        <f t="shared" ref="I8" si="9">SUM(D8:H8)</f>
        <v>0</v>
      </c>
      <c r="J8" s="2">
        <f t="shared" ref="J8" si="10">SUM(P8/3)</f>
        <v>0</v>
      </c>
      <c r="K8" s="2"/>
      <c r="L8" s="2">
        <f t="shared" ref="L8" si="11"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" si="12">AVERAGE(N8:O8)</f>
        <v>0</v>
      </c>
      <c r="R8" s="9">
        <f t="shared" ref="R8" si="13">L8-Q8</f>
        <v>0</v>
      </c>
    </row>
    <row r="9" spans="1:18" ht="37.049999999999997" customHeight="1" x14ac:dyDescent="0.3">
      <c r="A9" s="2">
        <v>6</v>
      </c>
      <c r="B9" s="103" t="s">
        <v>100</v>
      </c>
      <c r="C9" s="103" t="s">
        <v>29</v>
      </c>
      <c r="D9" s="2"/>
      <c r="E9" s="2"/>
      <c r="F9" s="2"/>
      <c r="G9" s="2"/>
      <c r="H9" s="2"/>
      <c r="I9" s="2">
        <f>SUM(D9:H9)</f>
        <v>0</v>
      </c>
      <c r="J9" s="2">
        <f>SUM(P9/3)</f>
        <v>0</v>
      </c>
      <c r="K9" s="2"/>
      <c r="L9" s="2">
        <f>SUM(J9:K9)</f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>AVERAGE(N9:O9)</f>
        <v>0</v>
      </c>
      <c r="R9" s="9">
        <f>L9-Q9</f>
        <v>0</v>
      </c>
    </row>
    <row r="10" spans="1:18" ht="37.049999999999997" customHeight="1" x14ac:dyDescent="0.3">
      <c r="A10" s="131" t="s">
        <v>126</v>
      </c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</row>
    <row r="11" spans="1:18" ht="37.049999999999997" customHeight="1" x14ac:dyDescent="0.3">
      <c r="A11" s="4"/>
      <c r="B11" s="4"/>
      <c r="C11" s="132" t="s">
        <v>9</v>
      </c>
      <c r="D11" s="132"/>
      <c r="E11" s="132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37.049999999999997" customHeight="1" x14ac:dyDescent="0.3">
      <c r="A12" s="126" t="s">
        <v>121</v>
      </c>
      <c r="B12" s="126"/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</row>
  </sheetData>
  <sortState ref="A4:C6">
    <sortCondition ref="A3"/>
  </sortState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opLeftCell="A4" zoomScale="110" zoomScaleNormal="11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127" t="s">
        <v>227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24.6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69</v>
      </c>
      <c r="O2" s="129"/>
      <c r="P2" s="129"/>
      <c r="Q2" s="130" t="s">
        <v>19</v>
      </c>
      <c r="R2" s="13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70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.049999999999997" customHeight="1" x14ac:dyDescent="0.3">
      <c r="A4" s="2">
        <v>1</v>
      </c>
      <c r="B4" s="104" t="s">
        <v>150</v>
      </c>
      <c r="C4" s="104" t="s">
        <v>151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 x14ac:dyDescent="0.3">
      <c r="A5" s="2">
        <v>2</v>
      </c>
      <c r="B5" s="105" t="s">
        <v>38</v>
      </c>
      <c r="C5" s="105" t="s">
        <v>10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>AVERAGE(N5:O5)</f>
        <v>0</v>
      </c>
      <c r="R5" s="9">
        <f>L5-Q5</f>
        <v>0</v>
      </c>
    </row>
    <row r="6" spans="1:18" ht="37.049999999999997" customHeight="1" x14ac:dyDescent="0.3">
      <c r="A6" s="2">
        <v>3</v>
      </c>
      <c r="B6" s="106" t="s">
        <v>146</v>
      </c>
      <c r="C6" s="106" t="s">
        <v>24</v>
      </c>
      <c r="D6" s="2"/>
      <c r="E6" s="2"/>
      <c r="F6" s="2"/>
      <c r="G6" s="2"/>
      <c r="H6" s="2"/>
      <c r="I6" s="2">
        <f>SUM(D6:H6)</f>
        <v>0</v>
      </c>
      <c r="J6" s="2">
        <f>SUM(P6/3)</f>
        <v>0</v>
      </c>
      <c r="K6" s="2"/>
      <c r="L6" s="2">
        <f>SUM(J6:K6)</f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37.049999999999997" customHeight="1" x14ac:dyDescent="0.3">
      <c r="A7" s="2">
        <v>4</v>
      </c>
      <c r="B7" s="107" t="s">
        <v>149</v>
      </c>
      <c r="C7" s="107" t="s">
        <v>24</v>
      </c>
      <c r="D7" s="2"/>
      <c r="E7" s="2"/>
      <c r="F7" s="2"/>
      <c r="G7" s="2"/>
      <c r="H7" s="2"/>
      <c r="I7" s="2">
        <f t="shared" ref="I7:I10" si="0">SUM(D7:H7)</f>
        <v>0</v>
      </c>
      <c r="J7" s="2">
        <f t="shared" ref="J7:J10" si="1">SUM(P7/3)</f>
        <v>0</v>
      </c>
      <c r="K7" s="2"/>
      <c r="L7" s="2">
        <f t="shared" ref="L7:L10" si="2">SUM(J7:K7)</f>
        <v>0</v>
      </c>
      <c r="M7" s="2">
        <f t="shared" ref="M7:M10" si="3">RANK(L7,$L$4:$L$6)</f>
        <v>1</v>
      </c>
      <c r="N7" s="3">
        <f t="shared" ref="N7:N10" si="4">MAX(D7:H7)</f>
        <v>0</v>
      </c>
      <c r="O7" s="3">
        <f t="shared" ref="O7:O10" si="5">MIN(D7:H7)</f>
        <v>0</v>
      </c>
      <c r="P7" s="7">
        <f t="shared" ref="P7:P10" si="6">SUM(I7-N7-O7)</f>
        <v>0</v>
      </c>
      <c r="Q7" s="7">
        <f t="shared" ref="Q7:Q10" si="7">AVERAGE(N7:O7)</f>
        <v>0</v>
      </c>
      <c r="R7" s="10">
        <f t="shared" ref="R7:R10" si="8">L7-Q7</f>
        <v>0</v>
      </c>
    </row>
    <row r="8" spans="1:18" ht="37.049999999999997" customHeight="1" x14ac:dyDescent="0.3">
      <c r="A8" s="2">
        <v>5</v>
      </c>
      <c r="B8" s="108" t="s">
        <v>147</v>
      </c>
      <c r="C8" s="108" t="s">
        <v>24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3">
        <f t="shared" si="4"/>
        <v>0</v>
      </c>
      <c r="O8" s="3">
        <f t="shared" si="5"/>
        <v>0</v>
      </c>
      <c r="P8" s="7">
        <f t="shared" si="6"/>
        <v>0</v>
      </c>
      <c r="Q8" s="7">
        <f t="shared" si="7"/>
        <v>0</v>
      </c>
      <c r="R8" s="9">
        <f t="shared" si="8"/>
        <v>0</v>
      </c>
    </row>
    <row r="9" spans="1:18" ht="37.049999999999997" customHeight="1" x14ac:dyDescent="0.3">
      <c r="A9" s="2">
        <v>6</v>
      </c>
      <c r="B9" s="109" t="s">
        <v>148</v>
      </c>
      <c r="C9" s="109" t="s">
        <v>45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3">
        <f t="shared" si="4"/>
        <v>0</v>
      </c>
      <c r="O9" s="3">
        <f t="shared" si="5"/>
        <v>0</v>
      </c>
      <c r="P9" s="7">
        <f t="shared" si="6"/>
        <v>0</v>
      </c>
      <c r="Q9" s="7">
        <f t="shared" si="7"/>
        <v>0</v>
      </c>
      <c r="R9" s="9">
        <f t="shared" si="8"/>
        <v>0</v>
      </c>
    </row>
    <row r="10" spans="1:18" ht="37.049999999999997" customHeight="1" x14ac:dyDescent="0.3">
      <c r="A10" s="2">
        <v>7</v>
      </c>
      <c r="B10" s="110" t="s">
        <v>144</v>
      </c>
      <c r="C10" s="110" t="s">
        <v>145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3">
        <f t="shared" si="4"/>
        <v>0</v>
      </c>
      <c r="O10" s="3">
        <f t="shared" si="5"/>
        <v>0</v>
      </c>
      <c r="P10" s="7">
        <f t="shared" si="6"/>
        <v>0</v>
      </c>
      <c r="Q10" s="7">
        <f t="shared" si="7"/>
        <v>0</v>
      </c>
      <c r="R10" s="10">
        <f t="shared" si="8"/>
        <v>0</v>
      </c>
    </row>
    <row r="11" spans="1:18" ht="37.049999999999997" customHeight="1" x14ac:dyDescent="0.3">
      <c r="A11" s="131" t="s">
        <v>143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</row>
    <row r="12" spans="1:18" ht="37.049999999999997" customHeight="1" x14ac:dyDescent="0.3">
      <c r="A12" s="4"/>
      <c r="B12" s="4"/>
      <c r="C12" s="132" t="s">
        <v>9</v>
      </c>
      <c r="D12" s="132"/>
      <c r="E12" s="132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37.049999999999997" customHeight="1" x14ac:dyDescent="0.3">
      <c r="A13" s="136" t="s">
        <v>71</v>
      </c>
      <c r="B13" s="136"/>
      <c r="C13" s="136"/>
      <c r="D13" s="136"/>
      <c r="E13" s="136"/>
      <c r="F13" s="136"/>
      <c r="G13" s="136"/>
      <c r="H13" s="136"/>
      <c r="I13" s="136"/>
      <c r="J13" s="136"/>
      <c r="K13" s="136"/>
      <c r="L13" s="136"/>
      <c r="M13" s="136"/>
      <c r="N13" s="136"/>
      <c r="O13" s="136"/>
      <c r="P13" s="136"/>
      <c r="Q13" s="136"/>
      <c r="R13" s="136"/>
    </row>
  </sheetData>
  <sortState ref="A4:C6">
    <sortCondition ref="A3"/>
  </sortState>
  <mergeCells count="6">
    <mergeCell ref="A13:R13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="90" zoomScaleNormal="9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19.95" customHeight="1" x14ac:dyDescent="0.3">
      <c r="A1" s="127" t="s">
        <v>228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19.95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59</v>
      </c>
      <c r="O2" s="129"/>
      <c r="P2" s="129"/>
      <c r="Q2" s="130" t="s">
        <v>19</v>
      </c>
      <c r="R2" s="13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62</v>
      </c>
      <c r="K3" s="5" t="s">
        <v>95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.049999999999997" customHeight="1" x14ac:dyDescent="0.3">
      <c r="A4" s="2">
        <v>1</v>
      </c>
      <c r="B4" s="111" t="s">
        <v>88</v>
      </c>
      <c r="C4" s="111" t="s">
        <v>10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 x14ac:dyDescent="0.3">
      <c r="A5" s="2">
        <v>2</v>
      </c>
      <c r="B5" s="112" t="s">
        <v>153</v>
      </c>
      <c r="C5" s="112" t="s">
        <v>24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3">AVERAGE(N5:O5)</f>
        <v>0</v>
      </c>
      <c r="R5" s="9">
        <f t="shared" ref="R5:R7" si="4">L5-Q5</f>
        <v>0</v>
      </c>
    </row>
    <row r="6" spans="1:18" ht="37.049999999999997" customHeight="1" x14ac:dyDescent="0.3">
      <c r="A6" s="2">
        <v>3</v>
      </c>
      <c r="B6" s="113" t="s">
        <v>152</v>
      </c>
      <c r="C6" s="113" t="s">
        <v>24</v>
      </c>
      <c r="D6" s="2"/>
      <c r="E6" s="2"/>
      <c r="F6" s="2"/>
      <c r="G6" s="2"/>
      <c r="H6" s="2"/>
      <c r="I6" s="2">
        <f t="shared" si="0"/>
        <v>0</v>
      </c>
      <c r="J6" s="2">
        <f>SUM(P6/3)</f>
        <v>0</v>
      </c>
      <c r="K6" s="2"/>
      <c r="L6" s="2">
        <f>SUM(J6:K6)</f>
        <v>0</v>
      </c>
      <c r="M6" s="2">
        <f>RANK(L6,$L$4:$L$8)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>AVERAGE(N6:O6)</f>
        <v>0</v>
      </c>
      <c r="R6" s="9">
        <f>L6-Q6</f>
        <v>0</v>
      </c>
    </row>
    <row r="7" spans="1:18" ht="37.049999999999997" customHeight="1" x14ac:dyDescent="0.3">
      <c r="A7" s="2">
        <v>4</v>
      </c>
      <c r="B7" s="114" t="s">
        <v>28</v>
      </c>
      <c r="C7" s="114" t="s">
        <v>10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RANK(L7,$L$4:$L$8)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</row>
    <row r="8" spans="1:18" ht="37.049999999999997" customHeight="1" x14ac:dyDescent="0.3">
      <c r="A8" s="2">
        <v>5</v>
      </c>
      <c r="B8" s="115" t="s">
        <v>154</v>
      </c>
      <c r="C8" s="115" t="s">
        <v>10</v>
      </c>
      <c r="D8" s="2"/>
      <c r="E8" s="2"/>
      <c r="F8" s="2"/>
      <c r="G8" s="2"/>
      <c r="H8" s="2"/>
      <c r="I8" s="2">
        <f t="shared" ref="I8" si="5">SUM(D8:H8)</f>
        <v>0</v>
      </c>
      <c r="J8" s="2">
        <f t="shared" ref="J8" si="6">SUM(P8/3)</f>
        <v>0</v>
      </c>
      <c r="K8" s="2"/>
      <c r="L8" s="2">
        <f t="shared" ref="L8" si="7">SUM(J8:K8)</f>
        <v>0</v>
      </c>
      <c r="M8" s="2">
        <f>RANK(L8,$L$4:$L$8)</f>
        <v>1</v>
      </c>
      <c r="N8" s="3">
        <f t="shared" ref="N8" si="8">MAX(D8:H8)</f>
        <v>0</v>
      </c>
      <c r="O8" s="3">
        <f t="shared" ref="O8" si="9">MIN(D8:H8)</f>
        <v>0</v>
      </c>
      <c r="P8" s="7">
        <f t="shared" ref="P8" si="10">SUM(I8-N8-O8)</f>
        <v>0</v>
      </c>
      <c r="Q8" s="7">
        <f t="shared" ref="Q8" si="11">AVERAGE(N8:O8)</f>
        <v>0</v>
      </c>
      <c r="R8" s="9">
        <f t="shared" ref="R8" si="12">L8-Q8</f>
        <v>0</v>
      </c>
    </row>
    <row r="9" spans="1:18" ht="37.049999999999997" customHeight="1" x14ac:dyDescent="0.3">
      <c r="A9" s="131" t="s">
        <v>99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</row>
    <row r="10" spans="1:18" ht="37.049999999999997" customHeight="1" x14ac:dyDescent="0.3">
      <c r="A10" s="4"/>
      <c r="B10" s="4"/>
      <c r="C10" s="132" t="s">
        <v>9</v>
      </c>
      <c r="D10" s="132"/>
      <c r="E10" s="132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37.049999999999997" customHeight="1" x14ac:dyDescent="0.3">
      <c r="A11" s="126" t="s">
        <v>22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</row>
    <row r="12" spans="1:18" ht="24.75" customHeight="1" x14ac:dyDescent="0.3"/>
    <row r="13" spans="1:18" ht="37.049999999999997" customHeight="1" x14ac:dyDescent="0.3"/>
    <row r="14" spans="1:18" ht="51" customHeight="1" x14ac:dyDescent="0.3"/>
  </sheetData>
  <sortState ref="A4:C12">
    <sortCondition ref="A3"/>
  </sortState>
  <mergeCells count="6">
    <mergeCell ref="A11:R11"/>
    <mergeCell ref="A1:M2"/>
    <mergeCell ref="N2:P2"/>
    <mergeCell ref="Q2:R2"/>
    <mergeCell ref="C10:E10"/>
    <mergeCell ref="A9:O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="110" zoomScaleNormal="11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19.95" customHeight="1" x14ac:dyDescent="0.3">
      <c r="A1" s="127" t="s">
        <v>229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19.95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54</v>
      </c>
      <c r="O2" s="129"/>
      <c r="P2" s="129"/>
      <c r="Q2" s="130" t="s">
        <v>19</v>
      </c>
      <c r="R2" s="13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62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3">
      <c r="A4" s="41">
        <v>1</v>
      </c>
      <c r="B4" s="118" t="s">
        <v>318</v>
      </c>
      <c r="C4" s="118" t="s">
        <v>309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3">
      <c r="A5" s="41">
        <v>2</v>
      </c>
      <c r="B5" s="118" t="s">
        <v>319</v>
      </c>
      <c r="C5" s="118" t="s">
        <v>323</v>
      </c>
      <c r="D5" s="2"/>
      <c r="E5" s="2"/>
      <c r="F5" s="2"/>
      <c r="G5" s="2"/>
      <c r="H5" s="2"/>
      <c r="I5" s="2">
        <f t="shared" ref="I5:I8" si="0">SUM(D5:H5)</f>
        <v>0</v>
      </c>
      <c r="J5" s="2">
        <f t="shared" ref="J5:J8" si="1">SUM(P5/3)</f>
        <v>0</v>
      </c>
      <c r="K5" s="2"/>
      <c r="L5" s="2">
        <f t="shared" ref="L5:L8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0" customHeight="1" x14ac:dyDescent="0.3">
      <c r="A6" s="41">
        <v>3</v>
      </c>
      <c r="B6" s="119" t="s">
        <v>321</v>
      </c>
      <c r="C6" s="118" t="s">
        <v>324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0" customHeight="1" x14ac:dyDescent="0.3">
      <c r="A7" s="15">
        <v>4</v>
      </c>
      <c r="B7" s="118" t="s">
        <v>320</v>
      </c>
      <c r="C7" s="118" t="s">
        <v>313</v>
      </c>
      <c r="D7" s="116"/>
      <c r="E7" s="116"/>
      <c r="F7" s="116"/>
      <c r="G7" s="116"/>
      <c r="H7" s="116"/>
      <c r="I7" s="41">
        <f t="shared" si="0"/>
        <v>0</v>
      </c>
      <c r="J7" s="41">
        <f t="shared" si="1"/>
        <v>0</v>
      </c>
      <c r="K7" s="116"/>
      <c r="L7" s="41">
        <f t="shared" si="2"/>
        <v>0</v>
      </c>
      <c r="M7" s="41">
        <f t="shared" ref="M7:M8" si="5">RANK(L7,$L$4:$L$6)</f>
        <v>1</v>
      </c>
      <c r="N7" s="42">
        <f t="shared" ref="N7:N8" si="6">MAX(D7:H7)</f>
        <v>0</v>
      </c>
      <c r="O7" s="42">
        <f t="shared" ref="O7:O8" si="7">MIN(D7:H7)</f>
        <v>0</v>
      </c>
      <c r="P7" s="46">
        <f t="shared" ref="P7:P8" si="8">SUM(I7-N7-O7)</f>
        <v>0</v>
      </c>
      <c r="Q7" s="46">
        <f t="shared" ref="Q7:Q8" si="9">AVERAGE(N7:O7)</f>
        <v>0</v>
      </c>
      <c r="R7" s="48">
        <f t="shared" ref="R7:R8" si="10">L7-Q7</f>
        <v>0</v>
      </c>
    </row>
    <row r="8" spans="1:18" ht="30" customHeight="1" x14ac:dyDescent="0.3">
      <c r="A8" s="15">
        <v>5</v>
      </c>
      <c r="B8" s="118" t="s">
        <v>322</v>
      </c>
      <c r="C8" s="118" t="s">
        <v>324</v>
      </c>
      <c r="D8" s="15"/>
      <c r="E8" s="15"/>
      <c r="F8" s="117"/>
      <c r="G8" s="117"/>
      <c r="H8" s="117"/>
      <c r="I8" s="41">
        <f t="shared" si="0"/>
        <v>0</v>
      </c>
      <c r="J8" s="41">
        <f t="shared" si="1"/>
        <v>0</v>
      </c>
      <c r="K8" s="117"/>
      <c r="L8" s="41">
        <f t="shared" si="2"/>
        <v>0</v>
      </c>
      <c r="M8" s="41">
        <f t="shared" si="5"/>
        <v>1</v>
      </c>
      <c r="N8" s="42">
        <f t="shared" si="6"/>
        <v>0</v>
      </c>
      <c r="O8" s="42">
        <f t="shared" si="7"/>
        <v>0</v>
      </c>
      <c r="P8" s="46">
        <f t="shared" si="8"/>
        <v>0</v>
      </c>
      <c r="Q8" s="46">
        <f t="shared" si="9"/>
        <v>0</v>
      </c>
      <c r="R8" s="48">
        <f t="shared" si="10"/>
        <v>0</v>
      </c>
    </row>
    <row r="9" spans="1:18" ht="30" customHeight="1" x14ac:dyDescent="0.3">
      <c r="A9" s="131" t="s">
        <v>317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36"/>
      <c r="Q9" s="36"/>
      <c r="R9" s="36"/>
    </row>
    <row r="10" spans="1:18" ht="30" customHeight="1" x14ac:dyDescent="0.3">
      <c r="A10" s="36"/>
      <c r="B10" s="36"/>
      <c r="C10" s="132" t="s">
        <v>9</v>
      </c>
      <c r="D10" s="132"/>
      <c r="E10" s="132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</row>
    <row r="11" spans="1:18" ht="30" customHeight="1" x14ac:dyDescent="0.3">
      <c r="A11" s="126" t="s">
        <v>22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</row>
    <row r="12" spans="1:18" ht="30" customHeight="1" x14ac:dyDescent="0.3">
      <c r="A12" s="21"/>
      <c r="B12" s="20"/>
      <c r="C12" s="20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3"/>
      <c r="O12" s="3"/>
      <c r="R12" s="9"/>
    </row>
    <row r="13" spans="1:18" ht="30" customHeight="1" x14ac:dyDescent="0.3">
      <c r="A13" s="21"/>
      <c r="B13" s="20"/>
      <c r="C13" s="20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3"/>
      <c r="O13" s="3"/>
      <c r="R13" s="9"/>
    </row>
    <row r="14" spans="1:18" ht="30" customHeight="1" x14ac:dyDescent="0.3"/>
    <row r="15" spans="1:18" ht="19.95" customHeight="1" x14ac:dyDescent="0.3"/>
    <row r="16" spans="1:18" ht="37.049999999999997" customHeight="1" x14ac:dyDescent="0.3"/>
    <row r="17" ht="51" customHeight="1" x14ac:dyDescent="0.3"/>
  </sheetData>
  <sortState ref="A4:C7">
    <sortCondition ref="A3"/>
  </sortState>
  <mergeCells count="6">
    <mergeCell ref="A11:R11"/>
    <mergeCell ref="C10:E10"/>
    <mergeCell ref="A9:O9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zoomScale="110" zoomScaleNormal="11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11" style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127" t="s">
        <v>230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24.6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76</v>
      </c>
      <c r="O2" s="129"/>
      <c r="P2" s="129"/>
      <c r="Q2" s="130" t="s">
        <v>19</v>
      </c>
      <c r="R2" s="13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77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.049999999999997" customHeight="1" x14ac:dyDescent="0.3">
      <c r="A4" s="2">
        <v>1</v>
      </c>
      <c r="B4" s="120" t="s">
        <v>158</v>
      </c>
      <c r="C4" s="120" t="s">
        <v>124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 x14ac:dyDescent="0.3">
      <c r="A5" s="2">
        <v>2</v>
      </c>
      <c r="B5" s="121" t="s">
        <v>160</v>
      </c>
      <c r="C5" s="121" t="s">
        <v>29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RANK(L5,$L$4:$L$6)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37.049999999999997" customHeight="1" x14ac:dyDescent="0.3">
      <c r="A6" s="2">
        <v>3</v>
      </c>
      <c r="B6" s="122" t="s">
        <v>157</v>
      </c>
      <c r="C6" s="122" t="s">
        <v>124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7.049999999999997" customHeight="1" x14ac:dyDescent="0.3">
      <c r="A7" s="2">
        <v>4</v>
      </c>
      <c r="B7" s="123" t="s">
        <v>159</v>
      </c>
      <c r="C7" s="123" t="s">
        <v>29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>RANK(L7,$L$4:$L$6)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>AVERAGE(N7:O7)</f>
        <v>0</v>
      </c>
      <c r="R7" s="10">
        <f>L7-Q7</f>
        <v>0</v>
      </c>
    </row>
    <row r="8" spans="1:18" ht="37.049999999999997" customHeight="1" x14ac:dyDescent="0.3">
      <c r="A8" s="2">
        <v>5</v>
      </c>
      <c r="B8" s="124" t="s">
        <v>161</v>
      </c>
      <c r="C8" s="124" t="s">
        <v>29</v>
      </c>
      <c r="D8" s="2"/>
      <c r="E8" s="2"/>
      <c r="F8" s="2"/>
      <c r="G8" s="2"/>
      <c r="H8" s="2"/>
      <c r="I8" s="2">
        <f t="shared" ref="I8" si="5">SUM(D8:H8)</f>
        <v>0</v>
      </c>
      <c r="J8" s="2">
        <f t="shared" ref="J8" si="6">SUM(P8/3)</f>
        <v>0</v>
      </c>
      <c r="K8" s="2"/>
      <c r="L8" s="2">
        <f t="shared" ref="L8" si="7">SUM(J8:K8)</f>
        <v>0</v>
      </c>
      <c r="M8" s="2">
        <f>RANK(L8,$L$4:$L$6)</f>
        <v>1</v>
      </c>
      <c r="N8" s="3">
        <f>MAX(D8:H8)</f>
        <v>0</v>
      </c>
      <c r="O8" s="3">
        <f>MIN(D8:H8)</f>
        <v>0</v>
      </c>
      <c r="P8" s="7">
        <f>SUM(I8-N8-O8)</f>
        <v>0</v>
      </c>
      <c r="Q8" s="7">
        <f t="shared" ref="Q8" si="8">AVERAGE(N8:O8)</f>
        <v>0</v>
      </c>
      <c r="R8" s="9">
        <f t="shared" ref="R8" si="9">L8-Q8</f>
        <v>0</v>
      </c>
    </row>
    <row r="9" spans="1:18" ht="37.049999999999997" customHeight="1" x14ac:dyDescent="0.3">
      <c r="A9" s="131" t="s">
        <v>99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3"/>
      <c r="O9" s="133"/>
    </row>
    <row r="10" spans="1:18" ht="37.049999999999997" customHeight="1" x14ac:dyDescent="0.3">
      <c r="A10" s="4"/>
      <c r="B10" s="4"/>
      <c r="C10" s="132" t="s">
        <v>9</v>
      </c>
      <c r="D10" s="132"/>
      <c r="E10" s="132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37.049999999999997" customHeight="1" x14ac:dyDescent="0.3">
      <c r="A11" s="126" t="s">
        <v>22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</row>
  </sheetData>
  <sortState ref="A4:C6">
    <sortCondition ref="A3"/>
  </sortState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scale="9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zoomScale="110" zoomScaleNormal="11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127" t="s">
        <v>231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24.6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54</v>
      </c>
      <c r="O2" s="129"/>
      <c r="P2" s="129"/>
      <c r="Q2" s="130" t="s">
        <v>19</v>
      </c>
      <c r="R2" s="13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62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.049999999999997" customHeight="1" x14ac:dyDescent="0.3">
      <c r="A4" s="2">
        <v>1</v>
      </c>
      <c r="B4" s="124" t="s">
        <v>48</v>
      </c>
      <c r="C4" s="124" t="s">
        <v>34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 x14ac:dyDescent="0.3">
      <c r="A5" s="2">
        <v>2</v>
      </c>
      <c r="B5" s="124" t="s">
        <v>44</v>
      </c>
      <c r="C5" s="124" t="s">
        <v>10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 t="shared" ref="M5:M7" si="3">RANK(L5,$L$4:$L$7)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7.049999999999997" customHeight="1" x14ac:dyDescent="0.3">
      <c r="A6" s="2">
        <v>3</v>
      </c>
      <c r="B6" s="124" t="s">
        <v>49</v>
      </c>
      <c r="C6" s="124" t="s">
        <v>11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7.049999999999997" customHeight="1" x14ac:dyDescent="0.3">
      <c r="A7" s="2">
        <v>4</v>
      </c>
      <c r="B7" s="124" t="s">
        <v>26</v>
      </c>
      <c r="C7" s="124" t="s">
        <v>34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7.049999999999997" customHeight="1" x14ac:dyDescent="0.3">
      <c r="A8" s="131" t="s">
        <v>68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3"/>
      <c r="O8" s="133"/>
    </row>
    <row r="9" spans="1:18" ht="37.049999999999997" customHeight="1" x14ac:dyDescent="0.3">
      <c r="A9" s="4"/>
      <c r="B9" s="4"/>
      <c r="C9" s="132" t="s">
        <v>9</v>
      </c>
      <c r="D9" s="132"/>
      <c r="E9" s="132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51" customHeight="1" x14ac:dyDescent="0.3">
      <c r="A10" s="136" t="s">
        <v>72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  <c r="R10" s="136"/>
    </row>
  </sheetData>
  <sortState ref="A4:C7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zoomScale="110" zoomScaleNormal="11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127" t="s">
        <v>232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24.6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74</v>
      </c>
      <c r="O2" s="129"/>
      <c r="P2" s="129"/>
      <c r="Q2" s="130" t="s">
        <v>19</v>
      </c>
      <c r="R2" s="13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75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.049999999999997" customHeight="1" x14ac:dyDescent="0.3">
      <c r="A4" s="2">
        <v>1</v>
      </c>
      <c r="B4" s="16" t="s">
        <v>162</v>
      </c>
      <c r="C4" s="16" t="s">
        <v>112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 x14ac:dyDescent="0.3">
      <c r="A5" s="2">
        <v>2</v>
      </c>
      <c r="B5" s="16" t="s">
        <v>115</v>
      </c>
      <c r="C5" s="16" t="s">
        <v>116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" si="3">AVERAGE(N5:O5)</f>
        <v>0</v>
      </c>
      <c r="R5" s="9">
        <f t="shared" ref="R5" si="4">L5-Q5</f>
        <v>0</v>
      </c>
    </row>
    <row r="6" spans="1:18" ht="37.049999999999997" customHeight="1" x14ac:dyDescent="0.3">
      <c r="A6" s="25" t="s">
        <v>84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</row>
    <row r="7" spans="1:18" ht="37.049999999999997" customHeight="1" x14ac:dyDescent="0.3">
      <c r="A7" s="4"/>
      <c r="B7" s="4"/>
      <c r="C7" s="18" t="s">
        <v>9</v>
      </c>
      <c r="D7" s="18"/>
      <c r="E7" s="18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51" customHeight="1" x14ac:dyDescent="0.3">
      <c r="A8" s="126" t="s">
        <v>22</v>
      </c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</row>
  </sheetData>
  <sortState ref="A4:C5">
    <sortCondition ref="A3"/>
  </sortState>
  <mergeCells count="4">
    <mergeCell ref="A8:R8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="90" zoomScaleNormal="9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5.2" customHeight="1" x14ac:dyDescent="0.3">
      <c r="A1" s="127" t="s">
        <v>233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25.2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54</v>
      </c>
      <c r="O2" s="129"/>
      <c r="P2" s="129"/>
      <c r="Q2" s="130" t="s">
        <v>19</v>
      </c>
      <c r="R2" s="13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73</v>
      </c>
      <c r="K3" s="5" t="s">
        <v>90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3" customHeight="1" x14ac:dyDescent="0.3">
      <c r="A4" s="2">
        <v>1</v>
      </c>
      <c r="B4" s="124" t="s">
        <v>165</v>
      </c>
      <c r="C4" s="124" t="s">
        <v>164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1" si="0">RANK(L4,$L$4:$L$11)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3" customHeight="1" x14ac:dyDescent="0.3">
      <c r="A5" s="2">
        <v>2</v>
      </c>
      <c r="B5" s="124" t="s">
        <v>35</v>
      </c>
      <c r="C5" s="124" t="s">
        <v>29</v>
      </c>
      <c r="D5" s="2"/>
      <c r="E5" s="2"/>
      <c r="F5" s="2"/>
      <c r="G5" s="2"/>
      <c r="H5" s="2"/>
      <c r="I5" s="2">
        <f t="shared" ref="I5:I7" si="1">SUM(D5:H5)</f>
        <v>0</v>
      </c>
      <c r="J5" s="2">
        <f t="shared" ref="J5:J7" si="2">SUM(P5/3)</f>
        <v>0</v>
      </c>
      <c r="K5" s="2"/>
      <c r="L5" s="2">
        <f t="shared" ref="L5:L7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3" customHeight="1" x14ac:dyDescent="0.3">
      <c r="A6" s="2">
        <v>3</v>
      </c>
      <c r="B6" s="124" t="s">
        <v>163</v>
      </c>
      <c r="C6" s="124" t="s">
        <v>164</v>
      </c>
      <c r="D6" s="2"/>
      <c r="E6" s="2"/>
      <c r="F6" s="2"/>
      <c r="G6" s="2"/>
      <c r="H6" s="2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3" customHeight="1" x14ac:dyDescent="0.3">
      <c r="A7" s="2">
        <v>4</v>
      </c>
      <c r="B7" s="124" t="s">
        <v>169</v>
      </c>
      <c r="C7" s="124" t="s">
        <v>25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3" customHeight="1" x14ac:dyDescent="0.3">
      <c r="A8" s="2">
        <v>5</v>
      </c>
      <c r="B8" s="124" t="s">
        <v>168</v>
      </c>
      <c r="C8" s="124" t="s">
        <v>29</v>
      </c>
      <c r="D8" s="2"/>
      <c r="E8" s="2"/>
      <c r="F8" s="2"/>
      <c r="G8" s="2"/>
      <c r="H8" s="2"/>
      <c r="I8" s="2">
        <f t="shared" ref="I8:I11" si="6">SUM(D8:H8)</f>
        <v>0</v>
      </c>
      <c r="J8" s="2">
        <f t="shared" ref="J8:J11" si="7">SUM(P8/3)</f>
        <v>0</v>
      </c>
      <c r="K8" s="2"/>
      <c r="L8" s="2">
        <f t="shared" ref="L8:L11" si="8">SUM(J8:K8)</f>
        <v>0</v>
      </c>
      <c r="M8" s="2">
        <f t="shared" si="0"/>
        <v>1</v>
      </c>
      <c r="N8" s="3">
        <f t="shared" ref="N8:N11" si="9">MAX(D8:H8)</f>
        <v>0</v>
      </c>
      <c r="O8" s="3">
        <f t="shared" ref="O8:O11" si="10">MIN(D8:H8)</f>
        <v>0</v>
      </c>
      <c r="P8" s="7">
        <f t="shared" ref="P8:P11" si="11">SUM(I8-N8-O8)</f>
        <v>0</v>
      </c>
      <c r="Q8" s="7">
        <f t="shared" ref="Q8:Q11" si="12">AVERAGE(N8:O8)</f>
        <v>0</v>
      </c>
      <c r="R8" s="9">
        <f t="shared" ref="R8:R11" si="13">L8-Q8</f>
        <v>0</v>
      </c>
    </row>
    <row r="9" spans="1:18" ht="33" customHeight="1" x14ac:dyDescent="0.3">
      <c r="A9" s="2">
        <v>6</v>
      </c>
      <c r="B9" s="124" t="s">
        <v>166</v>
      </c>
      <c r="C9" s="124" t="s">
        <v>109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0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2"/>
        <v>0</v>
      </c>
      <c r="R9" s="9">
        <f t="shared" si="13"/>
        <v>0</v>
      </c>
    </row>
    <row r="10" spans="1:18" ht="33" customHeight="1" x14ac:dyDescent="0.3">
      <c r="A10" s="2">
        <v>7</v>
      </c>
      <c r="B10" s="124" t="s">
        <v>167</v>
      </c>
      <c r="C10" s="124" t="s">
        <v>29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0"/>
        <v>1</v>
      </c>
      <c r="N10" s="3">
        <f t="shared" si="9"/>
        <v>0</v>
      </c>
      <c r="O10" s="3">
        <f t="shared" si="10"/>
        <v>0</v>
      </c>
      <c r="P10" s="7">
        <f t="shared" si="11"/>
        <v>0</v>
      </c>
      <c r="Q10" s="7">
        <f t="shared" si="12"/>
        <v>0</v>
      </c>
      <c r="R10" s="9">
        <f t="shared" si="13"/>
        <v>0</v>
      </c>
    </row>
    <row r="11" spans="1:18" ht="33" customHeight="1" x14ac:dyDescent="0.3">
      <c r="A11" s="2">
        <v>8</v>
      </c>
      <c r="B11" s="124" t="s">
        <v>33</v>
      </c>
      <c r="C11" s="124" t="s">
        <v>25</v>
      </c>
      <c r="D11" s="2"/>
      <c r="E11" s="2"/>
      <c r="F11" s="2"/>
      <c r="G11" s="2"/>
      <c r="H11" s="2"/>
      <c r="I11" s="2">
        <f t="shared" si="6"/>
        <v>0</v>
      </c>
      <c r="J11" s="2">
        <f t="shared" si="7"/>
        <v>0</v>
      </c>
      <c r="K11" s="2"/>
      <c r="L11" s="2">
        <f t="shared" si="8"/>
        <v>0</v>
      </c>
      <c r="M11" s="2">
        <f t="shared" si="0"/>
        <v>1</v>
      </c>
      <c r="N11" s="3">
        <f t="shared" si="9"/>
        <v>0</v>
      </c>
      <c r="O11" s="3">
        <f t="shared" si="10"/>
        <v>0</v>
      </c>
      <c r="P11" s="7">
        <f t="shared" si="11"/>
        <v>0</v>
      </c>
      <c r="Q11" s="7">
        <f t="shared" si="12"/>
        <v>0</v>
      </c>
      <c r="R11" s="9">
        <f t="shared" si="13"/>
        <v>0</v>
      </c>
    </row>
    <row r="12" spans="1:18" ht="33" customHeight="1" x14ac:dyDescent="0.3">
      <c r="A12" s="131" t="s">
        <v>170</v>
      </c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</row>
    <row r="13" spans="1:18" ht="33" customHeight="1" x14ac:dyDescent="0.3">
      <c r="A13" s="4"/>
      <c r="B13" s="4"/>
      <c r="C13" s="132" t="s">
        <v>9</v>
      </c>
      <c r="D13" s="132"/>
      <c r="E13" s="132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33" customHeight="1" x14ac:dyDescent="0.3">
      <c r="A14" s="126" t="s">
        <v>22</v>
      </c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</row>
    <row r="15" spans="1:18" ht="51" customHeight="1" x14ac:dyDescent="0.3"/>
    <row r="16" spans="1:18" ht="32.25" customHeight="1" x14ac:dyDescent="0.3"/>
  </sheetData>
  <sortState ref="A4:C13">
    <sortCondition ref="A3"/>
  </sortState>
  <mergeCells count="6">
    <mergeCell ref="A14:R14"/>
    <mergeCell ref="A1:M2"/>
    <mergeCell ref="N2:P2"/>
    <mergeCell ref="Q2:R2"/>
    <mergeCell ref="C13:E13"/>
    <mergeCell ref="A12:O12"/>
  </mergeCells>
  <phoneticPr fontId="1" type="noConversion"/>
  <pageMargins left="0.45" right="0.27" top="0.57999999999999996" bottom="0.54" header="0.3" footer="0.3"/>
  <pageSetup paperSize="9" scale="96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="90" zoomScaleNormal="9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127" t="s">
        <v>234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24.6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63</v>
      </c>
      <c r="O2" s="129"/>
      <c r="P2" s="129"/>
      <c r="Q2" s="130" t="s">
        <v>19</v>
      </c>
      <c r="R2" s="13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64</v>
      </c>
      <c r="K3" s="5" t="s">
        <v>90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4.950000000000003" customHeight="1" x14ac:dyDescent="0.3">
      <c r="A4" s="2">
        <v>1</v>
      </c>
      <c r="B4" s="124" t="s">
        <v>173</v>
      </c>
      <c r="C4" s="124" t="s">
        <v>32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4.950000000000003" customHeight="1" x14ac:dyDescent="0.3">
      <c r="A5" s="2">
        <v>2</v>
      </c>
      <c r="B5" s="124" t="s">
        <v>172</v>
      </c>
      <c r="C5" s="124" t="s">
        <v>29</v>
      </c>
      <c r="D5" s="2"/>
      <c r="E5" s="2"/>
      <c r="F5" s="2"/>
      <c r="G5" s="2"/>
      <c r="H5" s="2"/>
      <c r="I5" s="2">
        <f t="shared" ref="I5:I7" si="1">SUM(D5:H5)</f>
        <v>0</v>
      </c>
      <c r="J5" s="2">
        <f t="shared" ref="J5:J7" si="2">SUM(P5/3)</f>
        <v>0</v>
      </c>
      <c r="K5" s="2"/>
      <c r="L5" s="2">
        <f t="shared" ref="L5:L7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4.950000000000003" customHeight="1" x14ac:dyDescent="0.3">
      <c r="A6" s="2">
        <v>3</v>
      </c>
      <c r="B6" s="124" t="s">
        <v>175</v>
      </c>
      <c r="C6" s="124" t="s">
        <v>176</v>
      </c>
      <c r="D6" s="2"/>
      <c r="E6" s="2"/>
      <c r="F6" s="2"/>
      <c r="G6" s="2"/>
      <c r="H6" s="2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4.950000000000003" customHeight="1" x14ac:dyDescent="0.3">
      <c r="A7" s="2">
        <v>4</v>
      </c>
      <c r="B7" s="124" t="s">
        <v>174</v>
      </c>
      <c r="C7" s="124" t="s">
        <v>32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4.950000000000003" customHeight="1" x14ac:dyDescent="0.3">
      <c r="A8" s="2">
        <v>5</v>
      </c>
      <c r="B8" s="124" t="s">
        <v>325</v>
      </c>
      <c r="C8" s="124" t="s">
        <v>29</v>
      </c>
      <c r="D8" s="2"/>
      <c r="E8" s="2"/>
      <c r="F8" s="2"/>
      <c r="G8" s="2"/>
      <c r="H8" s="2"/>
      <c r="I8" s="2">
        <f t="shared" ref="I8:I9" si="6">SUM(D8:H8)</f>
        <v>0</v>
      </c>
      <c r="J8" s="2">
        <f t="shared" ref="J8:J9" si="7">SUM(P8/3)</f>
        <v>0</v>
      </c>
      <c r="K8" s="2"/>
      <c r="L8" s="2">
        <f t="shared" ref="L8:L9" si="8">SUM(J8:K8)</f>
        <v>0</v>
      </c>
      <c r="M8" s="2">
        <f t="shared" si="0"/>
        <v>1</v>
      </c>
      <c r="N8" s="3">
        <f t="shared" ref="N8:N9" si="9">MAX(D8:H8)</f>
        <v>0</v>
      </c>
      <c r="O8" s="3">
        <f t="shared" ref="O8:O9" si="10">MIN(D8:H8)</f>
        <v>0</v>
      </c>
      <c r="P8" s="7">
        <f t="shared" ref="P8:P9" si="11">SUM(I8-N8-O8)</f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34.950000000000003" customHeight="1" x14ac:dyDescent="0.3">
      <c r="A9" s="2">
        <v>6</v>
      </c>
      <c r="B9" s="124" t="s">
        <v>132</v>
      </c>
      <c r="C9" s="124" t="s">
        <v>29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0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2"/>
        <v>0</v>
      </c>
      <c r="R9" s="9">
        <f t="shared" si="13"/>
        <v>0</v>
      </c>
    </row>
    <row r="10" spans="1:18" ht="34.950000000000003" customHeight="1" x14ac:dyDescent="0.3">
      <c r="A10" s="131" t="s">
        <v>126</v>
      </c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  <c r="N10" s="133"/>
      <c r="O10" s="133"/>
    </row>
    <row r="11" spans="1:18" ht="34.950000000000003" customHeight="1" x14ac:dyDescent="0.3">
      <c r="A11" s="4"/>
      <c r="B11" s="4"/>
      <c r="C11" s="132" t="s">
        <v>9</v>
      </c>
      <c r="D11" s="132"/>
      <c r="E11" s="132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34.950000000000003" customHeight="1" x14ac:dyDescent="0.3">
      <c r="A12" s="126" t="s">
        <v>22</v>
      </c>
      <c r="B12" s="126"/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</row>
    <row r="13" spans="1:18" ht="29.25" customHeight="1" x14ac:dyDescent="0.3"/>
    <row r="14" spans="1:18" ht="37.049999999999997" customHeight="1" x14ac:dyDescent="0.3"/>
    <row r="15" spans="1:18" ht="51" customHeight="1" x14ac:dyDescent="0.3"/>
  </sheetData>
  <sortState ref="A4:C12">
    <sortCondition ref="A3"/>
  </sortState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7" zoomScale="90" zoomScaleNormal="90" workbookViewId="0">
      <selection activeCell="A4" sqref="A4:R1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127" t="s">
        <v>235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24.6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78</v>
      </c>
      <c r="O2" s="129"/>
      <c r="P2" s="129"/>
      <c r="Q2" s="130" t="s">
        <v>19</v>
      </c>
      <c r="R2" s="13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79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3">
      <c r="A4" s="2">
        <v>1</v>
      </c>
      <c r="B4" s="124" t="s">
        <v>185</v>
      </c>
      <c r="C4" s="124" t="s">
        <v>106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3">
      <c r="A5" s="2">
        <v>2</v>
      </c>
      <c r="B5" s="124" t="s">
        <v>188</v>
      </c>
      <c r="C5" s="124" t="s">
        <v>29</v>
      </c>
      <c r="D5" s="2"/>
      <c r="E5" s="2"/>
      <c r="F5" s="2"/>
      <c r="G5" s="2"/>
      <c r="H5" s="2"/>
      <c r="I5" s="2">
        <f t="shared" ref="I5:I7" si="4">SUM(D5:H5)</f>
        <v>0</v>
      </c>
      <c r="J5" s="2">
        <f t="shared" ref="J5:J7" si="5">SUM(P5/3)</f>
        <v>0</v>
      </c>
      <c r="K5" s="2"/>
      <c r="L5" s="2">
        <f t="shared" ref="L5:L7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7" si="7">AVERAGE(N5:O5)</f>
        <v>0</v>
      </c>
      <c r="R5" s="9">
        <f t="shared" ref="R5:R7" si="8">L5-Q5</f>
        <v>0</v>
      </c>
    </row>
    <row r="6" spans="1:18" ht="30" customHeight="1" x14ac:dyDescent="0.3">
      <c r="A6" s="2">
        <v>3</v>
      </c>
      <c r="B6" s="124" t="s">
        <v>184</v>
      </c>
      <c r="C6" s="124" t="s">
        <v>43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0" customHeight="1" x14ac:dyDescent="0.3">
      <c r="A7" s="2">
        <v>4</v>
      </c>
      <c r="B7" s="124" t="s">
        <v>180</v>
      </c>
      <c r="C7" s="124" t="s">
        <v>181</v>
      </c>
      <c r="D7" s="2"/>
      <c r="E7" s="2"/>
      <c r="F7" s="2"/>
      <c r="G7" s="2"/>
      <c r="H7" s="2"/>
      <c r="I7" s="2">
        <f t="shared" si="4"/>
        <v>0</v>
      </c>
      <c r="J7" s="2">
        <f t="shared" si="5"/>
        <v>0</v>
      </c>
      <c r="K7" s="2"/>
      <c r="L7" s="2">
        <f t="shared" si="6"/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 t="shared" si="7"/>
        <v>0</v>
      </c>
      <c r="R7" s="9">
        <f t="shared" si="8"/>
        <v>0</v>
      </c>
    </row>
    <row r="8" spans="1:18" ht="30" customHeight="1" x14ac:dyDescent="0.3">
      <c r="A8" s="2">
        <v>5</v>
      </c>
      <c r="B8" s="124" t="s">
        <v>326</v>
      </c>
      <c r="C8" s="124" t="s">
        <v>183</v>
      </c>
      <c r="D8" s="2"/>
      <c r="E8" s="2"/>
      <c r="F8" s="2"/>
      <c r="G8" s="2"/>
      <c r="H8" s="2"/>
      <c r="I8" s="2">
        <f t="shared" ref="I8:I9" si="9">SUM(D8:H8)</f>
        <v>0</v>
      </c>
      <c r="J8" s="2">
        <f t="shared" ref="J8:J9" si="10">SUM(P8/3)</f>
        <v>0</v>
      </c>
      <c r="K8" s="2"/>
      <c r="L8" s="2">
        <f t="shared" ref="L8:L9" si="11"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30" customHeight="1" x14ac:dyDescent="0.3">
      <c r="A9" s="2">
        <v>6</v>
      </c>
      <c r="B9" s="124" t="s">
        <v>187</v>
      </c>
      <c r="C9" s="124" t="s">
        <v>29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</row>
    <row r="10" spans="1:18" ht="30" customHeight="1" x14ac:dyDescent="0.3">
      <c r="A10" s="2">
        <v>7</v>
      </c>
      <c r="B10" s="124" t="s">
        <v>190</v>
      </c>
      <c r="C10" s="124" t="s">
        <v>43</v>
      </c>
      <c r="D10" s="2"/>
      <c r="E10" s="2"/>
      <c r="F10" s="2"/>
      <c r="G10" s="2"/>
      <c r="H10" s="2"/>
      <c r="I10" s="2">
        <f>SUM(D10:H10)</f>
        <v>0</v>
      </c>
      <c r="J10" s="2">
        <f>SUM(P10/3)</f>
        <v>0</v>
      </c>
      <c r="K10" s="2"/>
      <c r="L10" s="2">
        <f>SUM(J10:K10)</f>
        <v>0</v>
      </c>
      <c r="M10" s="2">
        <f t="shared" ref="M10:M12" si="14">RANK(L10,$L$4:$L$9)</f>
        <v>1</v>
      </c>
      <c r="N10" s="3">
        <f t="shared" ref="N10:N12" si="15">MAX(D10:H10)</f>
        <v>0</v>
      </c>
      <c r="O10" s="3">
        <f t="shared" ref="O10:O12" si="16">MIN(D10:H10)</f>
        <v>0</v>
      </c>
      <c r="P10" s="7">
        <f t="shared" ref="P10:P12" si="17">SUM(I10-N10-O10)</f>
        <v>0</v>
      </c>
      <c r="Q10" s="7">
        <f>AVERAGE(N10:O10)</f>
        <v>0</v>
      </c>
      <c r="R10" s="10">
        <f>L10-Q10</f>
        <v>0</v>
      </c>
    </row>
    <row r="11" spans="1:18" ht="30" customHeight="1" x14ac:dyDescent="0.3">
      <c r="A11" s="2">
        <v>8</v>
      </c>
      <c r="B11" s="124" t="s">
        <v>186</v>
      </c>
      <c r="C11" s="124" t="s">
        <v>47</v>
      </c>
      <c r="D11" s="2"/>
      <c r="E11" s="2"/>
      <c r="F11" s="2"/>
      <c r="G11" s="2"/>
      <c r="H11" s="2"/>
      <c r="I11" s="2">
        <f t="shared" ref="I11:I12" si="18">SUM(D11:H11)</f>
        <v>0</v>
      </c>
      <c r="J11" s="2">
        <v>0</v>
      </c>
      <c r="K11" s="2"/>
      <c r="L11" s="2">
        <f t="shared" ref="L11:L12" si="19">SUM(J11:K11)</f>
        <v>0</v>
      </c>
      <c r="M11" s="2">
        <f t="shared" si="14"/>
        <v>1</v>
      </c>
      <c r="N11" s="3">
        <f t="shared" si="15"/>
        <v>0</v>
      </c>
      <c r="O11" s="3">
        <f t="shared" si="16"/>
        <v>0</v>
      </c>
      <c r="P11" s="7">
        <v>0</v>
      </c>
      <c r="Q11" s="7">
        <f t="shared" ref="Q11:Q12" si="20">AVERAGE(N11:O11)</f>
        <v>0</v>
      </c>
      <c r="R11" s="9">
        <f t="shared" ref="R11:R12" si="21">L11-Q11</f>
        <v>0</v>
      </c>
    </row>
    <row r="12" spans="1:18" ht="30" customHeight="1" x14ac:dyDescent="0.3">
      <c r="A12" s="2">
        <v>9</v>
      </c>
      <c r="B12" s="124" t="s">
        <v>179</v>
      </c>
      <c r="C12" s="124" t="s">
        <v>43</v>
      </c>
      <c r="D12" s="2"/>
      <c r="E12" s="2"/>
      <c r="F12" s="2"/>
      <c r="G12" s="2"/>
      <c r="H12" s="2"/>
      <c r="I12" s="2">
        <f t="shared" si="18"/>
        <v>0</v>
      </c>
      <c r="J12" s="2">
        <f t="shared" ref="J12" si="22">SUM(P12/3)</f>
        <v>0</v>
      </c>
      <c r="K12" s="2"/>
      <c r="L12" s="2">
        <f t="shared" si="19"/>
        <v>0</v>
      </c>
      <c r="M12" s="2">
        <f t="shared" si="14"/>
        <v>1</v>
      </c>
      <c r="N12" s="3">
        <f t="shared" si="15"/>
        <v>0</v>
      </c>
      <c r="O12" s="3">
        <f t="shared" si="16"/>
        <v>0</v>
      </c>
      <c r="P12" s="7">
        <f t="shared" si="17"/>
        <v>0</v>
      </c>
      <c r="Q12" s="7">
        <f t="shared" si="20"/>
        <v>0</v>
      </c>
      <c r="R12" s="9">
        <f t="shared" si="21"/>
        <v>0</v>
      </c>
    </row>
    <row r="13" spans="1:18" ht="30" customHeight="1" x14ac:dyDescent="0.3">
      <c r="A13" s="2">
        <v>10</v>
      </c>
      <c r="B13" s="124" t="s">
        <v>189</v>
      </c>
      <c r="C13" s="124" t="s">
        <v>29</v>
      </c>
      <c r="D13" s="2"/>
      <c r="E13" s="2"/>
      <c r="F13" s="2"/>
      <c r="G13" s="2"/>
      <c r="H13" s="2"/>
      <c r="I13" s="2">
        <f>SUM(D13:H13)</f>
        <v>0</v>
      </c>
      <c r="J13" s="2">
        <f>SUM(P13/3)</f>
        <v>0</v>
      </c>
      <c r="K13" s="2"/>
      <c r="L13" s="2">
        <f>SUM(J13:K13)</f>
        <v>0</v>
      </c>
      <c r="M13" s="2">
        <f t="shared" ref="M13" si="23">RANK(L13,$L$4:$L$9)</f>
        <v>1</v>
      </c>
      <c r="N13" s="3">
        <f t="shared" ref="N13" si="24">MAX(D13:H13)</f>
        <v>0</v>
      </c>
      <c r="O13" s="3">
        <f t="shared" ref="O13" si="25">MIN(D13:H13)</f>
        <v>0</v>
      </c>
      <c r="P13" s="7">
        <f t="shared" ref="P13" si="26">SUM(I13-N13-O13)</f>
        <v>0</v>
      </c>
      <c r="Q13" s="7">
        <f>AVERAGE(N13:O13)</f>
        <v>0</v>
      </c>
      <c r="R13" s="10">
        <f>L13-Q13</f>
        <v>0</v>
      </c>
    </row>
    <row r="14" spans="1:18" ht="37.049999999999997" customHeight="1" x14ac:dyDescent="0.3">
      <c r="A14" s="131" t="s">
        <v>177</v>
      </c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</row>
    <row r="15" spans="1:18" ht="37.049999999999997" customHeight="1" x14ac:dyDescent="0.3">
      <c r="A15" s="4"/>
      <c r="B15" s="4"/>
      <c r="C15" s="132" t="s">
        <v>178</v>
      </c>
      <c r="D15" s="132"/>
      <c r="E15" s="132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8" ht="37.049999999999997" customHeight="1" x14ac:dyDescent="0.3">
      <c r="A16" s="136" t="s">
        <v>71</v>
      </c>
      <c r="B16" s="136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6"/>
      <c r="O16" s="136"/>
      <c r="P16" s="136"/>
      <c r="Q16" s="136"/>
      <c r="R16" s="136"/>
    </row>
  </sheetData>
  <sortState ref="A4:C9">
    <sortCondition ref="A3"/>
  </sortState>
  <mergeCells count="6">
    <mergeCell ref="A1:M2"/>
    <mergeCell ref="N2:P2"/>
    <mergeCell ref="Q2:R2"/>
    <mergeCell ref="A16:R16"/>
    <mergeCell ref="C15:E15"/>
    <mergeCell ref="A14:O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zoomScale="110" zoomScaleNormal="11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127" t="s">
        <v>236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24.6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54</v>
      </c>
      <c r="O2" s="129"/>
      <c r="P2" s="129"/>
      <c r="Q2" s="130" t="s">
        <v>19</v>
      </c>
      <c r="R2" s="13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80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.049999999999997" customHeight="1" x14ac:dyDescent="0.3">
      <c r="A4" s="2">
        <v>1</v>
      </c>
      <c r="B4" s="124" t="s">
        <v>192</v>
      </c>
      <c r="C4" s="124" t="s">
        <v>29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 x14ac:dyDescent="0.3">
      <c r="A5" s="2">
        <v>2</v>
      </c>
      <c r="B5" s="124" t="s">
        <v>193</v>
      </c>
      <c r="C5" s="124" t="s">
        <v>25</v>
      </c>
      <c r="D5" s="2"/>
      <c r="E5" s="2"/>
      <c r="F5" s="2"/>
      <c r="G5" s="2"/>
      <c r="H5" s="2"/>
      <c r="I5" s="2">
        <f t="shared" ref="I5:I8" si="0">SUM(D5:H5)</f>
        <v>0</v>
      </c>
      <c r="J5" s="2">
        <f t="shared" ref="J5:J8" si="1">SUM(P5/3)</f>
        <v>0</v>
      </c>
      <c r="K5" s="2"/>
      <c r="L5" s="2">
        <f t="shared" ref="L5:L8" si="2">SUM(J5:K5)</f>
        <v>0</v>
      </c>
      <c r="M5" s="2">
        <f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8" si="3">AVERAGE(N5:O5)</f>
        <v>0</v>
      </c>
      <c r="R5" s="9">
        <f t="shared" ref="R5:R8" si="4">L5-Q5</f>
        <v>0</v>
      </c>
    </row>
    <row r="6" spans="1:18" ht="37.049999999999997" customHeight="1" x14ac:dyDescent="0.3">
      <c r="A6" s="2">
        <v>3</v>
      </c>
      <c r="B6" s="124" t="s">
        <v>129</v>
      </c>
      <c r="C6" s="124" t="s">
        <v>106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RANK(L6,$L$4:$L$8)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37.049999999999997" customHeight="1" x14ac:dyDescent="0.3">
      <c r="A7" s="2">
        <v>4</v>
      </c>
      <c r="B7" s="124" t="s">
        <v>171</v>
      </c>
      <c r="C7" s="124" t="s">
        <v>29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RANK(L7,$L$4:$L$8)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</row>
    <row r="8" spans="1:18" ht="37.049999999999997" customHeight="1" x14ac:dyDescent="0.3">
      <c r="A8" s="2">
        <v>5</v>
      </c>
      <c r="B8" s="124" t="s">
        <v>191</v>
      </c>
      <c r="C8" s="124" t="s">
        <v>106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>RANK(L8,$L$4:$L$8)</f>
        <v>1</v>
      </c>
      <c r="N8" s="3">
        <f t="shared" ref="N8" si="5">MAX(D8:H8)</f>
        <v>0</v>
      </c>
      <c r="O8" s="3">
        <f t="shared" ref="O8" si="6">MIN(D8:H8)</f>
        <v>0</v>
      </c>
      <c r="P8" s="7">
        <f t="shared" ref="P8" si="7">SUM(I8-N8-O8)</f>
        <v>0</v>
      </c>
      <c r="Q8" s="7">
        <f t="shared" si="3"/>
        <v>0</v>
      </c>
      <c r="R8" s="10">
        <f t="shared" si="4"/>
        <v>0</v>
      </c>
    </row>
    <row r="9" spans="1:18" ht="37.049999999999997" customHeight="1" x14ac:dyDescent="0.3">
      <c r="A9" s="131" t="s">
        <v>99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3"/>
      <c r="O9" s="133"/>
    </row>
    <row r="10" spans="1:18" ht="37.049999999999997" customHeight="1" x14ac:dyDescent="0.3">
      <c r="A10" s="4"/>
      <c r="B10" s="4"/>
      <c r="C10" s="132" t="s">
        <v>9</v>
      </c>
      <c r="D10" s="132"/>
      <c r="E10" s="132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8" ht="37.049999999999997" customHeight="1" x14ac:dyDescent="0.3">
      <c r="A11" s="126" t="s">
        <v>22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</row>
    <row r="12" spans="1:18" ht="37.049999999999997" customHeight="1" x14ac:dyDescent="0.3">
      <c r="A12" s="131"/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133"/>
      <c r="O12" s="133"/>
    </row>
    <row r="13" spans="1:18" ht="51" customHeight="1" x14ac:dyDescent="0.3">
      <c r="A13" s="4"/>
      <c r="B13" s="4"/>
      <c r="C13" s="132"/>
      <c r="D13" s="132"/>
      <c r="E13" s="132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19.95" customHeight="1" x14ac:dyDescent="0.3">
      <c r="A14" s="126"/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</row>
    <row r="15" spans="1:18" ht="37.049999999999997" customHeight="1" x14ac:dyDescent="0.3"/>
    <row r="16" spans="1:18" ht="51" customHeight="1" x14ac:dyDescent="0.3"/>
  </sheetData>
  <sortState ref="A4:C10">
    <sortCondition ref="A3"/>
  </sortState>
  <mergeCells count="9">
    <mergeCell ref="A14:R14"/>
    <mergeCell ref="A1:M2"/>
    <mergeCell ref="N2:P2"/>
    <mergeCell ref="Q2:R2"/>
    <mergeCell ref="A12:O12"/>
    <mergeCell ref="C13:E13"/>
    <mergeCell ref="A9:O9"/>
    <mergeCell ref="C10:E10"/>
    <mergeCell ref="A11:R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zoomScale="80" zoomScaleNormal="80" workbookViewId="0">
      <selection activeCell="K3" sqref="K3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127" t="s">
        <v>237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12.75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54</v>
      </c>
      <c r="O2" s="129"/>
      <c r="P2" s="129"/>
      <c r="Q2" s="130" t="s">
        <v>19</v>
      </c>
      <c r="R2" s="13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80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22.95" customHeight="1" x14ac:dyDescent="0.3">
      <c r="A4" s="2">
        <v>1</v>
      </c>
      <c r="B4" s="124" t="s">
        <v>113</v>
      </c>
      <c r="C4" s="124" t="s">
        <v>112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RANK(L4,$L$4:$L$8)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2.95" customHeight="1" x14ac:dyDescent="0.3">
      <c r="A5" s="2">
        <v>2</v>
      </c>
      <c r="B5" s="124" t="s">
        <v>82</v>
      </c>
      <c r="C5" s="124" t="s">
        <v>25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>RANK(L5,$L$4:$L$8)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3">AVERAGE(N5:O5)</f>
        <v>0</v>
      </c>
      <c r="R5" s="9">
        <f t="shared" ref="R5:R7" si="4">L5-Q5</f>
        <v>0</v>
      </c>
    </row>
    <row r="6" spans="1:18" ht="22.95" customHeight="1" x14ac:dyDescent="0.3">
      <c r="A6" s="2">
        <v>3</v>
      </c>
      <c r="B6" s="124" t="s">
        <v>198</v>
      </c>
      <c r="C6" s="124" t="s">
        <v>87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RANK(L6,$L$4:$L$8)</f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3"/>
        <v>0</v>
      </c>
      <c r="R6" s="9">
        <f t="shared" si="4"/>
        <v>0</v>
      </c>
    </row>
    <row r="7" spans="1:18" ht="22.95" customHeight="1" x14ac:dyDescent="0.3">
      <c r="A7" s="2">
        <v>4</v>
      </c>
      <c r="B7" s="124" t="s">
        <v>155</v>
      </c>
      <c r="C7" s="124" t="s">
        <v>106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RANK(L7,$L$4:$L$8)</f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3"/>
        <v>0</v>
      </c>
      <c r="R7" s="9">
        <f t="shared" si="4"/>
        <v>0</v>
      </c>
    </row>
    <row r="8" spans="1:18" ht="22.95" customHeight="1" x14ac:dyDescent="0.3">
      <c r="A8" s="2">
        <v>5</v>
      </c>
      <c r="B8" s="124" t="s">
        <v>118</v>
      </c>
      <c r="C8" s="124" t="s">
        <v>32</v>
      </c>
      <c r="D8" s="2"/>
      <c r="E8" s="2"/>
      <c r="F8" s="2"/>
      <c r="G8" s="2"/>
      <c r="H8" s="2"/>
      <c r="I8" s="2">
        <f t="shared" ref="I8:I9" si="5">SUM(D8:H8)</f>
        <v>0</v>
      </c>
      <c r="J8" s="2">
        <f t="shared" ref="J8:J9" si="6">SUM(P8/3)</f>
        <v>0</v>
      </c>
      <c r="K8" s="2"/>
      <c r="L8" s="2">
        <f t="shared" ref="L8:L12" si="7">SUM(J8:K8)</f>
        <v>0</v>
      </c>
      <c r="M8" s="2">
        <f>RANK(L8,$L$4:$L$8)</f>
        <v>1</v>
      </c>
      <c r="N8" s="3">
        <f>MAX(D8:H8)</f>
        <v>0</v>
      </c>
      <c r="O8" s="3">
        <f>MIN(D8:H8)</f>
        <v>0</v>
      </c>
      <c r="P8" s="7">
        <f>SUM(I8-N8-O8)</f>
        <v>0</v>
      </c>
      <c r="Q8" s="7">
        <f t="shared" ref="Q8:Q12" si="8">AVERAGE(N8:O8)</f>
        <v>0</v>
      </c>
      <c r="R8" s="9">
        <f t="shared" ref="R8:R12" si="9">L8-Q8</f>
        <v>0</v>
      </c>
    </row>
    <row r="9" spans="1:18" ht="22.95" customHeight="1" x14ac:dyDescent="0.3">
      <c r="A9" s="2">
        <v>6</v>
      </c>
      <c r="B9" s="124" t="s">
        <v>199</v>
      </c>
      <c r="C9" s="124" t="s">
        <v>29</v>
      </c>
      <c r="D9" s="2"/>
      <c r="E9" s="2"/>
      <c r="F9" s="2"/>
      <c r="G9" s="2"/>
      <c r="H9" s="2"/>
      <c r="I9" s="2">
        <f t="shared" si="5"/>
        <v>0</v>
      </c>
      <c r="J9" s="2">
        <f t="shared" si="6"/>
        <v>0</v>
      </c>
      <c r="K9" s="2"/>
      <c r="L9" s="2">
        <f t="shared" si="7"/>
        <v>0</v>
      </c>
      <c r="M9" s="2">
        <f t="shared" ref="M9:M17" si="10">RANK(L9,$L$4:$L$8)</f>
        <v>1</v>
      </c>
      <c r="N9" s="3">
        <f t="shared" ref="N9:N17" si="11">MAX(D9:H9)</f>
        <v>0</v>
      </c>
      <c r="O9" s="3">
        <f t="shared" ref="O9:O17" si="12">MIN(D9:H9)</f>
        <v>0</v>
      </c>
      <c r="P9" s="7">
        <f t="shared" ref="P9:P17" si="13">SUM(I9-N9-O9)</f>
        <v>0</v>
      </c>
      <c r="Q9" s="7">
        <f t="shared" si="8"/>
        <v>0</v>
      </c>
      <c r="R9" s="10">
        <f t="shared" si="9"/>
        <v>0</v>
      </c>
    </row>
    <row r="10" spans="1:18" ht="22.95" customHeight="1" x14ac:dyDescent="0.3">
      <c r="A10" s="2">
        <v>7</v>
      </c>
      <c r="B10" s="124" t="s">
        <v>197</v>
      </c>
      <c r="C10" s="124" t="s">
        <v>109</v>
      </c>
      <c r="D10" s="2"/>
      <c r="E10" s="2"/>
      <c r="F10" s="2"/>
      <c r="G10" s="2"/>
      <c r="H10" s="2"/>
      <c r="I10" s="2">
        <f t="shared" ref="I10:I12" si="14">SUM(D10:H10)</f>
        <v>0</v>
      </c>
      <c r="J10" s="2">
        <f t="shared" ref="J10:J12" si="15">SUM(P10/3)</f>
        <v>0</v>
      </c>
      <c r="K10" s="2"/>
      <c r="L10" s="2">
        <f t="shared" si="7"/>
        <v>0</v>
      </c>
      <c r="M10" s="2">
        <f t="shared" si="10"/>
        <v>1</v>
      </c>
      <c r="N10" s="3">
        <f t="shared" si="11"/>
        <v>0</v>
      </c>
      <c r="O10" s="3">
        <f t="shared" si="12"/>
        <v>0</v>
      </c>
      <c r="P10" s="7">
        <f t="shared" si="13"/>
        <v>0</v>
      </c>
      <c r="Q10" s="7">
        <f t="shared" si="8"/>
        <v>0</v>
      </c>
      <c r="R10" s="9">
        <f t="shared" si="9"/>
        <v>0</v>
      </c>
    </row>
    <row r="11" spans="1:18" ht="22.95" customHeight="1" x14ac:dyDescent="0.3">
      <c r="A11" s="2">
        <v>8</v>
      </c>
      <c r="B11" s="124" t="s">
        <v>156</v>
      </c>
      <c r="C11" s="124" t="s">
        <v>25</v>
      </c>
      <c r="D11" s="2"/>
      <c r="E11" s="2"/>
      <c r="F11" s="2"/>
      <c r="G11" s="2"/>
      <c r="H11" s="2"/>
      <c r="I11" s="2">
        <f t="shared" si="14"/>
        <v>0</v>
      </c>
      <c r="J11" s="2">
        <f t="shared" si="15"/>
        <v>0</v>
      </c>
      <c r="K11" s="2"/>
      <c r="L11" s="2">
        <f t="shared" si="7"/>
        <v>0</v>
      </c>
      <c r="M11" s="2">
        <f t="shared" si="10"/>
        <v>1</v>
      </c>
      <c r="N11" s="3">
        <f t="shared" si="11"/>
        <v>0</v>
      </c>
      <c r="O11" s="3">
        <f t="shared" si="12"/>
        <v>0</v>
      </c>
      <c r="P11" s="7">
        <f t="shared" si="13"/>
        <v>0</v>
      </c>
      <c r="Q11" s="7">
        <f t="shared" si="8"/>
        <v>0</v>
      </c>
      <c r="R11" s="9">
        <f t="shared" si="9"/>
        <v>0</v>
      </c>
    </row>
    <row r="12" spans="1:18" ht="22.95" customHeight="1" x14ac:dyDescent="0.3">
      <c r="A12" s="2">
        <v>9</v>
      </c>
      <c r="B12" s="124" t="s">
        <v>36</v>
      </c>
      <c r="C12" s="124" t="s">
        <v>27</v>
      </c>
      <c r="D12" s="2"/>
      <c r="E12" s="2"/>
      <c r="F12" s="2"/>
      <c r="G12" s="2"/>
      <c r="H12" s="2"/>
      <c r="I12" s="2">
        <f t="shared" si="14"/>
        <v>0</v>
      </c>
      <c r="J12" s="2">
        <f t="shared" si="15"/>
        <v>0</v>
      </c>
      <c r="K12" s="2"/>
      <c r="L12" s="2">
        <f t="shared" si="7"/>
        <v>0</v>
      </c>
      <c r="M12" s="2">
        <f t="shared" si="10"/>
        <v>1</v>
      </c>
      <c r="N12" s="3">
        <f t="shared" si="11"/>
        <v>0</v>
      </c>
      <c r="O12" s="3">
        <f t="shared" si="12"/>
        <v>0</v>
      </c>
      <c r="P12" s="7">
        <f t="shared" si="13"/>
        <v>0</v>
      </c>
      <c r="Q12" s="7">
        <f t="shared" si="8"/>
        <v>0</v>
      </c>
      <c r="R12" s="9">
        <f t="shared" si="9"/>
        <v>0</v>
      </c>
    </row>
    <row r="13" spans="1:18" ht="22.95" customHeight="1" x14ac:dyDescent="0.3">
      <c r="A13" s="2">
        <v>10</v>
      </c>
      <c r="B13" s="124" t="s">
        <v>195</v>
      </c>
      <c r="C13" s="124" t="s">
        <v>106</v>
      </c>
      <c r="D13" s="2"/>
      <c r="E13" s="2"/>
      <c r="F13" s="2"/>
      <c r="G13" s="2"/>
      <c r="H13" s="2"/>
      <c r="I13" s="2">
        <f t="shared" ref="I13:I14" si="16">SUM(D13:H13)</f>
        <v>0</v>
      </c>
      <c r="J13" s="2">
        <f t="shared" ref="J13:J14" si="17">SUM(P13/3)</f>
        <v>0</v>
      </c>
      <c r="K13" s="2"/>
      <c r="L13" s="2">
        <f t="shared" ref="L13:L17" si="18">SUM(J13:K13)</f>
        <v>0</v>
      </c>
      <c r="M13" s="2">
        <f t="shared" si="10"/>
        <v>1</v>
      </c>
      <c r="N13" s="3">
        <f t="shared" si="11"/>
        <v>0</v>
      </c>
      <c r="O13" s="3">
        <f t="shared" si="12"/>
        <v>0</v>
      </c>
      <c r="P13" s="7">
        <f t="shared" si="13"/>
        <v>0</v>
      </c>
      <c r="Q13" s="7">
        <f t="shared" ref="Q13:Q17" si="19">AVERAGE(N13:O13)</f>
        <v>0</v>
      </c>
      <c r="R13" s="9">
        <f t="shared" ref="R13:R17" si="20">L13-Q13</f>
        <v>0</v>
      </c>
    </row>
    <row r="14" spans="1:18" ht="22.95" customHeight="1" x14ac:dyDescent="0.3">
      <c r="A14" s="2">
        <v>11</v>
      </c>
      <c r="B14" s="124" t="s">
        <v>162</v>
      </c>
      <c r="C14" s="124" t="s">
        <v>112</v>
      </c>
      <c r="D14" s="2"/>
      <c r="E14" s="2"/>
      <c r="F14" s="2"/>
      <c r="G14" s="2"/>
      <c r="H14" s="2"/>
      <c r="I14" s="2">
        <f t="shared" si="16"/>
        <v>0</v>
      </c>
      <c r="J14" s="2">
        <f t="shared" si="17"/>
        <v>0</v>
      </c>
      <c r="K14" s="2"/>
      <c r="L14" s="2">
        <f t="shared" si="18"/>
        <v>0</v>
      </c>
      <c r="M14" s="2">
        <f t="shared" si="10"/>
        <v>1</v>
      </c>
      <c r="N14" s="3">
        <f t="shared" si="11"/>
        <v>0</v>
      </c>
      <c r="O14" s="3">
        <f t="shared" si="12"/>
        <v>0</v>
      </c>
      <c r="P14" s="7">
        <f t="shared" si="13"/>
        <v>0</v>
      </c>
      <c r="Q14" s="7">
        <f t="shared" si="19"/>
        <v>0</v>
      </c>
      <c r="R14" s="10">
        <f t="shared" si="20"/>
        <v>0</v>
      </c>
    </row>
    <row r="15" spans="1:18" ht="22.95" customHeight="1" x14ac:dyDescent="0.3">
      <c r="A15" s="2">
        <v>12</v>
      </c>
      <c r="B15" s="124" t="s">
        <v>37</v>
      </c>
      <c r="C15" s="124" t="s">
        <v>29</v>
      </c>
      <c r="D15" s="2"/>
      <c r="E15" s="2"/>
      <c r="F15" s="2"/>
      <c r="G15" s="2"/>
      <c r="H15" s="2"/>
      <c r="I15" s="2">
        <f t="shared" ref="I15:I17" si="21">SUM(D15:H15)</f>
        <v>0</v>
      </c>
      <c r="J15" s="2">
        <f t="shared" ref="J15:J17" si="22">SUM(P15/3)</f>
        <v>0</v>
      </c>
      <c r="K15" s="2"/>
      <c r="L15" s="2">
        <f t="shared" si="18"/>
        <v>0</v>
      </c>
      <c r="M15" s="2">
        <f t="shared" si="10"/>
        <v>1</v>
      </c>
      <c r="N15" s="3">
        <f t="shared" si="11"/>
        <v>0</v>
      </c>
      <c r="O15" s="3">
        <f t="shared" si="12"/>
        <v>0</v>
      </c>
      <c r="P15" s="7">
        <f t="shared" si="13"/>
        <v>0</v>
      </c>
      <c r="Q15" s="7">
        <f t="shared" si="19"/>
        <v>0</v>
      </c>
      <c r="R15" s="9">
        <f t="shared" si="20"/>
        <v>0</v>
      </c>
    </row>
    <row r="16" spans="1:18" ht="22.95" customHeight="1" x14ac:dyDescent="0.3">
      <c r="A16" s="2">
        <v>13</v>
      </c>
      <c r="B16" s="124" t="s">
        <v>196</v>
      </c>
      <c r="C16" s="124" t="s">
        <v>106</v>
      </c>
      <c r="D16" s="2"/>
      <c r="E16" s="2"/>
      <c r="F16" s="2"/>
      <c r="G16" s="2"/>
      <c r="H16" s="2"/>
      <c r="I16" s="2">
        <f t="shared" si="21"/>
        <v>0</v>
      </c>
      <c r="J16" s="2">
        <f t="shared" si="22"/>
        <v>0</v>
      </c>
      <c r="K16" s="2"/>
      <c r="L16" s="2">
        <f t="shared" si="18"/>
        <v>0</v>
      </c>
      <c r="M16" s="2">
        <f t="shared" si="10"/>
        <v>1</v>
      </c>
      <c r="N16" s="3">
        <f t="shared" si="11"/>
        <v>0</v>
      </c>
      <c r="O16" s="3">
        <f t="shared" si="12"/>
        <v>0</v>
      </c>
      <c r="P16" s="7">
        <f t="shared" si="13"/>
        <v>0</v>
      </c>
      <c r="Q16" s="7">
        <f t="shared" si="19"/>
        <v>0</v>
      </c>
      <c r="R16" s="9">
        <f t="shared" si="20"/>
        <v>0</v>
      </c>
    </row>
    <row r="17" spans="1:18" ht="22.95" customHeight="1" x14ac:dyDescent="0.3">
      <c r="A17" s="2">
        <v>14</v>
      </c>
      <c r="B17" s="124" t="s">
        <v>39</v>
      </c>
      <c r="C17" s="124" t="s">
        <v>25</v>
      </c>
      <c r="D17" s="2"/>
      <c r="E17" s="2"/>
      <c r="F17" s="2"/>
      <c r="G17" s="2"/>
      <c r="H17" s="2"/>
      <c r="I17" s="2">
        <f t="shared" si="21"/>
        <v>0</v>
      </c>
      <c r="J17" s="2">
        <f t="shared" si="22"/>
        <v>0</v>
      </c>
      <c r="K17" s="2"/>
      <c r="L17" s="2">
        <f t="shared" si="18"/>
        <v>0</v>
      </c>
      <c r="M17" s="2">
        <f t="shared" si="10"/>
        <v>1</v>
      </c>
      <c r="N17" s="3">
        <f t="shared" si="11"/>
        <v>0</v>
      </c>
      <c r="O17" s="3">
        <f t="shared" si="12"/>
        <v>0</v>
      </c>
      <c r="P17" s="7">
        <f t="shared" si="13"/>
        <v>0</v>
      </c>
      <c r="Q17" s="7">
        <f t="shared" si="19"/>
        <v>0</v>
      </c>
      <c r="R17" s="9">
        <f t="shared" si="20"/>
        <v>0</v>
      </c>
    </row>
    <row r="18" spans="1:18" ht="37.049999999999997" customHeight="1" x14ac:dyDescent="0.3">
      <c r="A18" s="131" t="s">
        <v>194</v>
      </c>
      <c r="B18" s="131"/>
      <c r="C18" s="131"/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</row>
    <row r="19" spans="1:18" ht="37.049999999999997" customHeight="1" x14ac:dyDescent="0.3">
      <c r="A19" s="4"/>
      <c r="B19" s="4"/>
      <c r="C19" s="132" t="s">
        <v>9</v>
      </c>
      <c r="D19" s="132"/>
      <c r="E19" s="132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8" ht="37.049999999999997" customHeight="1" x14ac:dyDescent="0.3">
      <c r="A20" s="126" t="s">
        <v>22</v>
      </c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</row>
  </sheetData>
  <sortState ref="A4:C8">
    <sortCondition ref="A3"/>
  </sortState>
  <mergeCells count="6">
    <mergeCell ref="A20:R20"/>
    <mergeCell ref="A1:M2"/>
    <mergeCell ref="N2:P2"/>
    <mergeCell ref="Q2:R2"/>
    <mergeCell ref="C19:E19"/>
    <mergeCell ref="A18:O18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zoomScale="90" zoomScaleNormal="90" workbookViewId="0">
      <selection activeCell="C24" sqref="C24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18" customHeight="1" x14ac:dyDescent="0.3">
      <c r="A1" s="127" t="s">
        <v>238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18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59</v>
      </c>
      <c r="O2" s="129"/>
      <c r="P2" s="129"/>
      <c r="Q2" s="130" t="s">
        <v>19</v>
      </c>
      <c r="R2" s="130"/>
    </row>
    <row r="3" spans="1:18" ht="37.950000000000003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60</v>
      </c>
      <c r="K3" s="26" t="s">
        <v>90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0" customHeight="1" x14ac:dyDescent="0.3">
      <c r="A4" s="2">
        <v>1</v>
      </c>
      <c r="B4" s="124" t="s">
        <v>202</v>
      </c>
      <c r="C4" s="124" t="s">
        <v>106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10" si="0">RANK(L4,$L$4:$L$10)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30" customHeight="1" x14ac:dyDescent="0.3">
      <c r="A5" s="2">
        <v>2</v>
      </c>
      <c r="B5" s="124" t="s">
        <v>201</v>
      </c>
      <c r="C5" s="124" t="s">
        <v>106</v>
      </c>
      <c r="D5" s="2"/>
      <c r="E5" s="2"/>
      <c r="F5" s="2"/>
      <c r="G5" s="2"/>
      <c r="H5" s="2"/>
      <c r="I5" s="2">
        <f t="shared" ref="I5:I7" si="1">SUM(D5:H5)</f>
        <v>0</v>
      </c>
      <c r="J5" s="2">
        <f t="shared" ref="J5:J7" si="2">SUM(P5/3)</f>
        <v>0</v>
      </c>
      <c r="K5" s="2"/>
      <c r="L5" s="2">
        <f t="shared" ref="L5:L7" si="3">SUM(J5:K5)</f>
        <v>0</v>
      </c>
      <c r="M5" s="2">
        <f t="shared" si="0"/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7" si="4">AVERAGE(N5:O5)</f>
        <v>0</v>
      </c>
      <c r="R5" s="9">
        <f t="shared" ref="R5:R7" si="5">L5-Q5</f>
        <v>0</v>
      </c>
    </row>
    <row r="6" spans="1:18" ht="30" customHeight="1" x14ac:dyDescent="0.3">
      <c r="A6" s="2">
        <v>3</v>
      </c>
      <c r="B6" s="124" t="s">
        <v>30</v>
      </c>
      <c r="C6" s="124" t="s">
        <v>29</v>
      </c>
      <c r="D6" s="2"/>
      <c r="E6" s="2"/>
      <c r="F6" s="2"/>
      <c r="G6" s="2"/>
      <c r="H6" s="2"/>
      <c r="I6" s="2">
        <f t="shared" si="1"/>
        <v>0</v>
      </c>
      <c r="J6" s="2">
        <f t="shared" si="2"/>
        <v>0</v>
      </c>
      <c r="K6" s="2"/>
      <c r="L6" s="2">
        <f t="shared" si="3"/>
        <v>0</v>
      </c>
      <c r="M6" s="2">
        <f t="shared" si="0"/>
        <v>1</v>
      </c>
      <c r="N6" s="3">
        <f>MAX(D6:H6)</f>
        <v>0</v>
      </c>
      <c r="O6" s="3">
        <f>MIN(D6:H6)</f>
        <v>0</v>
      </c>
      <c r="P6" s="7">
        <f>SUM(I6-N6-O6)</f>
        <v>0</v>
      </c>
      <c r="Q6" s="7">
        <f t="shared" si="4"/>
        <v>0</v>
      </c>
      <c r="R6" s="9">
        <f t="shared" si="5"/>
        <v>0</v>
      </c>
    </row>
    <row r="7" spans="1:18" ht="30" customHeight="1" x14ac:dyDescent="0.3">
      <c r="A7" s="2">
        <v>4</v>
      </c>
      <c r="B7" s="124" t="s">
        <v>204</v>
      </c>
      <c r="C7" s="124" t="s">
        <v>25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0"/>
        <v>1</v>
      </c>
      <c r="N7" s="3">
        <f>MAX(D7:H7)</f>
        <v>0</v>
      </c>
      <c r="O7" s="3">
        <f>MIN(D7:H7)</f>
        <v>0</v>
      </c>
      <c r="P7" s="7">
        <f>SUM(I7-N7-O7)</f>
        <v>0</v>
      </c>
      <c r="Q7" s="7">
        <f t="shared" si="4"/>
        <v>0</v>
      </c>
      <c r="R7" s="9">
        <f t="shared" si="5"/>
        <v>0</v>
      </c>
    </row>
    <row r="8" spans="1:18" ht="30" customHeight="1" x14ac:dyDescent="0.3">
      <c r="A8" s="2">
        <v>5</v>
      </c>
      <c r="B8" s="124" t="s">
        <v>203</v>
      </c>
      <c r="C8" s="124" t="s">
        <v>29</v>
      </c>
      <c r="D8" s="2"/>
      <c r="E8" s="2"/>
      <c r="F8" s="2"/>
      <c r="G8" s="2"/>
      <c r="H8" s="2"/>
      <c r="I8" s="2">
        <f t="shared" ref="I8:I10" si="6">SUM(D8:H8)</f>
        <v>0</v>
      </c>
      <c r="J8" s="2">
        <f t="shared" ref="J8:J10" si="7">SUM(P8/3)</f>
        <v>0</v>
      </c>
      <c r="K8" s="2"/>
      <c r="L8" s="2">
        <f t="shared" ref="L8:L10" si="8">SUM(J8:K8)</f>
        <v>0</v>
      </c>
      <c r="M8" s="2">
        <f t="shared" si="0"/>
        <v>1</v>
      </c>
      <c r="N8" s="3">
        <f t="shared" ref="N8:N10" si="9">MAX(D8:H8)</f>
        <v>0</v>
      </c>
      <c r="O8" s="3">
        <f t="shared" ref="O8:O10" si="10">MIN(D8:H8)</f>
        <v>0</v>
      </c>
      <c r="P8" s="7">
        <f t="shared" ref="P8:P10" si="11">SUM(I8-N8-O8)</f>
        <v>0</v>
      </c>
      <c r="Q8" s="7">
        <f t="shared" ref="Q8:Q10" si="12">AVERAGE(N8:O8)</f>
        <v>0</v>
      </c>
      <c r="R8" s="9">
        <f t="shared" ref="R8:R10" si="13">L8-Q8</f>
        <v>0</v>
      </c>
    </row>
    <row r="9" spans="1:18" ht="30" customHeight="1" x14ac:dyDescent="0.3">
      <c r="A9" s="2">
        <v>6</v>
      </c>
      <c r="B9" s="124" t="s">
        <v>200</v>
      </c>
      <c r="C9" s="124" t="s">
        <v>43</v>
      </c>
      <c r="D9" s="2"/>
      <c r="E9" s="2"/>
      <c r="F9" s="2"/>
      <c r="G9" s="2"/>
      <c r="H9" s="2"/>
      <c r="I9" s="2">
        <f t="shared" si="6"/>
        <v>0</v>
      </c>
      <c r="J9" s="2">
        <f t="shared" si="7"/>
        <v>0</v>
      </c>
      <c r="K9" s="2"/>
      <c r="L9" s="2">
        <f t="shared" si="8"/>
        <v>0</v>
      </c>
      <c r="M9" s="2">
        <f t="shared" si="0"/>
        <v>1</v>
      </c>
      <c r="N9" s="3">
        <f t="shared" si="9"/>
        <v>0</v>
      </c>
      <c r="O9" s="3">
        <f t="shared" si="10"/>
        <v>0</v>
      </c>
      <c r="P9" s="7">
        <f t="shared" si="11"/>
        <v>0</v>
      </c>
      <c r="Q9" s="7">
        <f t="shared" si="12"/>
        <v>0</v>
      </c>
      <c r="R9" s="9">
        <f t="shared" si="13"/>
        <v>0</v>
      </c>
    </row>
    <row r="10" spans="1:18" ht="30" customHeight="1" x14ac:dyDescent="0.3">
      <c r="A10" s="2">
        <v>7</v>
      </c>
      <c r="B10" s="124" t="s">
        <v>83</v>
      </c>
      <c r="C10" s="124" t="s">
        <v>29</v>
      </c>
      <c r="D10" s="2"/>
      <c r="E10" s="2"/>
      <c r="F10" s="2"/>
      <c r="G10" s="2"/>
      <c r="H10" s="2"/>
      <c r="I10" s="2">
        <f t="shared" si="6"/>
        <v>0</v>
      </c>
      <c r="J10" s="2">
        <f t="shared" si="7"/>
        <v>0</v>
      </c>
      <c r="K10" s="2"/>
      <c r="L10" s="2">
        <f t="shared" si="8"/>
        <v>0</v>
      </c>
      <c r="M10" s="2">
        <f t="shared" si="0"/>
        <v>1</v>
      </c>
      <c r="N10" s="3">
        <f t="shared" si="9"/>
        <v>0</v>
      </c>
      <c r="O10" s="3">
        <f t="shared" si="10"/>
        <v>0</v>
      </c>
      <c r="P10" s="7">
        <f t="shared" si="11"/>
        <v>0</v>
      </c>
      <c r="Q10" s="7">
        <f t="shared" si="12"/>
        <v>0</v>
      </c>
      <c r="R10" s="9">
        <f t="shared" si="13"/>
        <v>0</v>
      </c>
    </row>
    <row r="11" spans="1:18" ht="30" customHeight="1" x14ac:dyDescent="0.3">
      <c r="A11" s="131" t="s">
        <v>143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1"/>
      <c r="N11" s="133"/>
      <c r="O11" s="133"/>
    </row>
    <row r="12" spans="1:18" ht="30" customHeight="1" x14ac:dyDescent="0.3">
      <c r="A12" s="4"/>
      <c r="B12" s="4"/>
      <c r="C12" s="132" t="s">
        <v>9</v>
      </c>
      <c r="D12" s="132"/>
      <c r="E12" s="132"/>
      <c r="F12" s="4"/>
      <c r="G12" s="4"/>
      <c r="H12" s="4"/>
      <c r="I12" s="4"/>
      <c r="J12" s="4"/>
      <c r="K12" s="4"/>
      <c r="L12" s="4"/>
      <c r="M12" s="4"/>
      <c r="N12" s="4"/>
      <c r="O12" s="4"/>
    </row>
    <row r="13" spans="1:18" ht="30" customHeight="1" x14ac:dyDescent="0.3">
      <c r="A13" s="126" t="s">
        <v>22</v>
      </c>
      <c r="B13" s="126"/>
      <c r="C13" s="126"/>
      <c r="D13" s="126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</row>
    <row r="14" spans="1:18" ht="30" customHeight="1" x14ac:dyDescent="0.3">
      <c r="A14" s="21"/>
      <c r="B14" s="18"/>
      <c r="C14" s="18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3"/>
      <c r="Q14" s="23"/>
      <c r="R14" s="24"/>
    </row>
    <row r="15" spans="1:18" ht="30" customHeight="1" x14ac:dyDescent="0.3">
      <c r="A15" s="21"/>
      <c r="B15" s="18"/>
      <c r="C15" s="18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3"/>
      <c r="Q15" s="23"/>
      <c r="R15" s="24"/>
    </row>
    <row r="16" spans="1:18" ht="25.5" customHeight="1" x14ac:dyDescent="0.3">
      <c r="A16" s="21"/>
      <c r="B16" s="18"/>
      <c r="C16" s="18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3"/>
      <c r="Q16" s="23"/>
      <c r="R16" s="24"/>
    </row>
    <row r="17" spans="1:18" ht="26.25" customHeight="1" x14ac:dyDescent="0.3">
      <c r="A17" s="21"/>
      <c r="B17" s="18"/>
      <c r="C17" s="18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3"/>
      <c r="Q17" s="23"/>
      <c r="R17" s="24"/>
    </row>
    <row r="18" spans="1:18" ht="34.950000000000003" customHeight="1" x14ac:dyDescent="0.3">
      <c r="A18" s="7"/>
      <c r="B18" s="7"/>
      <c r="P18" s="1"/>
      <c r="Q18" s="1"/>
    </row>
    <row r="19" spans="1:18" s="22" customFormat="1" ht="19.2" customHeight="1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7"/>
      <c r="N19" s="7"/>
      <c r="O19" s="1"/>
    </row>
    <row r="20" spans="1:18" s="22" customFormat="1" ht="19.2" customHeight="1" x14ac:dyDescent="0.3"/>
    <row r="21" spans="1:18" s="22" customFormat="1" ht="19.2" customHeigh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7"/>
      <c r="Q21" s="7"/>
      <c r="R21" s="1"/>
    </row>
    <row r="22" spans="1:18" s="22" customFormat="1" ht="19.2" customHeigh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7"/>
      <c r="Q22" s="7"/>
      <c r="R22" s="1"/>
    </row>
    <row r="23" spans="1:18" ht="15" customHeight="1" x14ac:dyDescent="0.3"/>
    <row r="24" spans="1:18" ht="37.049999999999997" customHeight="1" x14ac:dyDescent="0.3"/>
    <row r="25" spans="1:18" ht="34.950000000000003" customHeight="1" x14ac:dyDescent="0.3"/>
  </sheetData>
  <mergeCells count="6">
    <mergeCell ref="A13:R13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="110" zoomScaleNormal="110" workbookViewId="0">
      <selection activeCell="C12" sqref="C1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127" t="s">
        <v>239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24.6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54</v>
      </c>
      <c r="O2" s="129"/>
      <c r="P2" s="129"/>
      <c r="Q2" s="130" t="s">
        <v>19</v>
      </c>
      <c r="R2" s="13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73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25.05" customHeight="1" x14ac:dyDescent="0.3">
      <c r="A4" s="2">
        <v>1</v>
      </c>
      <c r="B4" s="124" t="s">
        <v>209</v>
      </c>
      <c r="C4" s="124" t="s">
        <v>210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>MAX(D4:H4)</f>
        <v>0</v>
      </c>
      <c r="O4" s="3">
        <f>MIN(D4:H4)</f>
        <v>0</v>
      </c>
      <c r="P4" s="7">
        <f>SUM(I4-N4-O4)</f>
        <v>0</v>
      </c>
      <c r="Q4" s="7">
        <f>AVERAGE(N4:O4)</f>
        <v>0</v>
      </c>
      <c r="R4" s="10">
        <f>L4-Q4</f>
        <v>0</v>
      </c>
    </row>
    <row r="5" spans="1:18" ht="25.05" customHeight="1" x14ac:dyDescent="0.3">
      <c r="A5" s="2">
        <v>2</v>
      </c>
      <c r="B5" s="124" t="s">
        <v>144</v>
      </c>
      <c r="C5" s="124" t="s">
        <v>145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>RANK(L5,$L$4:$L$5)</f>
        <v>1</v>
      </c>
      <c r="N5" s="3">
        <f>MAX(D5:H5)</f>
        <v>0</v>
      </c>
      <c r="O5" s="3">
        <f>MIN(D5:H5)</f>
        <v>0</v>
      </c>
      <c r="P5" s="7">
        <f>SUM(I5-N5-O5)</f>
        <v>0</v>
      </c>
      <c r="Q5" s="7">
        <f t="shared" ref="Q5:Q6" si="3">AVERAGE(N5:O5)</f>
        <v>0</v>
      </c>
      <c r="R5" s="9">
        <f t="shared" ref="R5:R6" si="4">L5-Q5</f>
        <v>0</v>
      </c>
    </row>
    <row r="6" spans="1:18" ht="25.05" customHeight="1" x14ac:dyDescent="0.3">
      <c r="A6" s="2">
        <v>3</v>
      </c>
      <c r="B6" s="124" t="s">
        <v>53</v>
      </c>
      <c r="C6" s="124" t="s">
        <v>10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ref="M6:M14" si="5">RANK(L6,$L$4:$L$5)</f>
        <v>1</v>
      </c>
      <c r="N6" s="3">
        <f t="shared" ref="N6:N14" si="6">MAX(D6:H6)</f>
        <v>0</v>
      </c>
      <c r="O6" s="3">
        <f t="shared" ref="O6:O14" si="7">MIN(D6:H6)</f>
        <v>0</v>
      </c>
      <c r="P6" s="7">
        <f t="shared" ref="P6:P14" si="8">SUM(I6-N6-O6)</f>
        <v>0</v>
      </c>
      <c r="Q6" s="7">
        <f t="shared" si="3"/>
        <v>0</v>
      </c>
      <c r="R6" s="10">
        <f t="shared" si="4"/>
        <v>0</v>
      </c>
    </row>
    <row r="7" spans="1:18" ht="25.05" customHeight="1" x14ac:dyDescent="0.3">
      <c r="A7" s="2">
        <v>4</v>
      </c>
      <c r="B7" s="124" t="s">
        <v>206</v>
      </c>
      <c r="C7" s="124" t="s">
        <v>145</v>
      </c>
      <c r="D7" s="2"/>
      <c r="E7" s="2"/>
      <c r="F7" s="2"/>
      <c r="G7" s="2"/>
      <c r="H7" s="2"/>
      <c r="I7" s="2">
        <f t="shared" ref="I7:I14" si="9">SUM(D7:H7)</f>
        <v>0</v>
      </c>
      <c r="J7" s="2">
        <f t="shared" ref="J7:J14" si="10">SUM(P7/3)</f>
        <v>0</v>
      </c>
      <c r="K7" s="2"/>
      <c r="L7" s="2">
        <f t="shared" ref="L7:L14" si="11">SUM(J7:K7)</f>
        <v>0</v>
      </c>
      <c r="M7" s="2">
        <f t="shared" si="5"/>
        <v>1</v>
      </c>
      <c r="N7" s="3">
        <f t="shared" si="6"/>
        <v>0</v>
      </c>
      <c r="O7" s="3">
        <f t="shared" si="7"/>
        <v>0</v>
      </c>
      <c r="P7" s="7">
        <f t="shared" si="8"/>
        <v>0</v>
      </c>
      <c r="Q7" s="7">
        <f t="shared" ref="Q7:Q14" si="12">AVERAGE(N7:O7)</f>
        <v>0</v>
      </c>
      <c r="R7" s="9">
        <f t="shared" ref="R7:R14" si="13">L7-Q7</f>
        <v>0</v>
      </c>
    </row>
    <row r="8" spans="1:18" ht="25.05" customHeight="1" x14ac:dyDescent="0.3">
      <c r="A8" s="2">
        <v>5</v>
      </c>
      <c r="B8" s="124" t="s">
        <v>150</v>
      </c>
      <c r="C8" s="124" t="s">
        <v>151</v>
      </c>
      <c r="D8" s="2"/>
      <c r="E8" s="2"/>
      <c r="F8" s="2"/>
      <c r="G8" s="2"/>
      <c r="H8" s="2"/>
      <c r="I8" s="2">
        <f t="shared" si="9"/>
        <v>0</v>
      </c>
      <c r="J8" s="2">
        <f t="shared" si="10"/>
        <v>0</v>
      </c>
      <c r="K8" s="2"/>
      <c r="L8" s="2">
        <f t="shared" si="11"/>
        <v>0</v>
      </c>
      <c r="M8" s="2">
        <f t="shared" si="5"/>
        <v>1</v>
      </c>
      <c r="N8" s="3">
        <f t="shared" si="6"/>
        <v>0</v>
      </c>
      <c r="O8" s="3">
        <f t="shared" si="7"/>
        <v>0</v>
      </c>
      <c r="P8" s="7">
        <f t="shared" si="8"/>
        <v>0</v>
      </c>
      <c r="Q8" s="7">
        <f t="shared" si="12"/>
        <v>0</v>
      </c>
      <c r="R8" s="10">
        <f t="shared" si="13"/>
        <v>0</v>
      </c>
    </row>
    <row r="9" spans="1:18" ht="25.05" customHeight="1" x14ac:dyDescent="0.3">
      <c r="A9" s="2">
        <v>6</v>
      </c>
      <c r="B9" s="124" t="s">
        <v>148</v>
      </c>
      <c r="C9" s="124" t="s">
        <v>45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5"/>
        <v>1</v>
      </c>
      <c r="N9" s="3">
        <f t="shared" si="6"/>
        <v>0</v>
      </c>
      <c r="O9" s="3">
        <f t="shared" si="7"/>
        <v>0</v>
      </c>
      <c r="P9" s="7">
        <f t="shared" si="8"/>
        <v>0</v>
      </c>
      <c r="Q9" s="7">
        <f t="shared" si="12"/>
        <v>0</v>
      </c>
      <c r="R9" s="9">
        <f t="shared" si="13"/>
        <v>0</v>
      </c>
    </row>
    <row r="10" spans="1:18" ht="25.05" customHeight="1" x14ac:dyDescent="0.3">
      <c r="A10" s="2">
        <v>7</v>
      </c>
      <c r="B10" s="124" t="s">
        <v>207</v>
      </c>
      <c r="C10" s="124" t="s">
        <v>23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5"/>
        <v>1</v>
      </c>
      <c r="N10" s="3">
        <f t="shared" si="6"/>
        <v>0</v>
      </c>
      <c r="O10" s="3">
        <f t="shared" si="7"/>
        <v>0</v>
      </c>
      <c r="P10" s="7">
        <f t="shared" si="8"/>
        <v>0</v>
      </c>
      <c r="Q10" s="7">
        <f t="shared" si="12"/>
        <v>0</v>
      </c>
      <c r="R10" s="10">
        <f t="shared" si="13"/>
        <v>0</v>
      </c>
    </row>
    <row r="11" spans="1:18" ht="25.05" customHeight="1" x14ac:dyDescent="0.3">
      <c r="A11" s="2">
        <v>8</v>
      </c>
      <c r="B11" s="124" t="s">
        <v>208</v>
      </c>
      <c r="C11" s="124" t="s">
        <v>10</v>
      </c>
      <c r="D11" s="2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5"/>
        <v>1</v>
      </c>
      <c r="N11" s="3">
        <f t="shared" si="6"/>
        <v>0</v>
      </c>
      <c r="O11" s="3">
        <f t="shared" si="7"/>
        <v>0</v>
      </c>
      <c r="P11" s="7">
        <f t="shared" si="8"/>
        <v>0</v>
      </c>
      <c r="Q11" s="7">
        <f t="shared" si="12"/>
        <v>0</v>
      </c>
      <c r="R11" s="9">
        <f t="shared" si="13"/>
        <v>0</v>
      </c>
    </row>
    <row r="12" spans="1:18" ht="25.05" customHeight="1" x14ac:dyDescent="0.3">
      <c r="A12" s="2">
        <v>9</v>
      </c>
      <c r="B12" s="124" t="s">
        <v>41</v>
      </c>
      <c r="C12" s="124" t="s">
        <v>45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5"/>
        <v>1</v>
      </c>
      <c r="N12" s="3">
        <f t="shared" si="6"/>
        <v>0</v>
      </c>
      <c r="O12" s="3">
        <f t="shared" si="7"/>
        <v>0</v>
      </c>
      <c r="P12" s="7">
        <f t="shared" si="8"/>
        <v>0</v>
      </c>
      <c r="Q12" s="7">
        <f t="shared" si="12"/>
        <v>0</v>
      </c>
      <c r="R12" s="10">
        <f t="shared" si="13"/>
        <v>0</v>
      </c>
    </row>
    <row r="13" spans="1:18" ht="25.05" customHeight="1" x14ac:dyDescent="0.3">
      <c r="A13" s="2">
        <v>10</v>
      </c>
      <c r="B13" s="124" t="s">
        <v>40</v>
      </c>
      <c r="C13" s="124" t="s">
        <v>10</v>
      </c>
      <c r="D13" s="2"/>
      <c r="E13" s="2"/>
      <c r="F13" s="2"/>
      <c r="G13" s="2"/>
      <c r="H13" s="2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5"/>
        <v>1</v>
      </c>
      <c r="N13" s="3">
        <f t="shared" si="6"/>
        <v>0</v>
      </c>
      <c r="O13" s="3">
        <f t="shared" si="7"/>
        <v>0</v>
      </c>
      <c r="P13" s="7">
        <f t="shared" si="8"/>
        <v>0</v>
      </c>
      <c r="Q13" s="7">
        <f t="shared" si="12"/>
        <v>0</v>
      </c>
      <c r="R13" s="9">
        <f t="shared" si="13"/>
        <v>0</v>
      </c>
    </row>
    <row r="14" spans="1:18" ht="25.05" customHeight="1" x14ac:dyDescent="0.3">
      <c r="A14" s="2">
        <v>11</v>
      </c>
      <c r="B14" s="124" t="s">
        <v>51</v>
      </c>
      <c r="C14" s="124" t="s">
        <v>11</v>
      </c>
      <c r="D14" s="2"/>
      <c r="E14" s="2"/>
      <c r="F14" s="2"/>
      <c r="G14" s="2"/>
      <c r="H14" s="2"/>
      <c r="I14" s="2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5"/>
        <v>1</v>
      </c>
      <c r="N14" s="3">
        <f t="shared" si="6"/>
        <v>0</v>
      </c>
      <c r="O14" s="3">
        <f t="shared" si="7"/>
        <v>0</v>
      </c>
      <c r="P14" s="7">
        <f t="shared" si="8"/>
        <v>0</v>
      </c>
      <c r="Q14" s="7">
        <f t="shared" si="12"/>
        <v>0</v>
      </c>
      <c r="R14" s="10">
        <f t="shared" si="13"/>
        <v>0</v>
      </c>
    </row>
    <row r="15" spans="1:18" ht="37.049999999999997" customHeight="1" x14ac:dyDescent="0.3">
      <c r="A15" s="131" t="s">
        <v>205</v>
      </c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3"/>
      <c r="O15" s="133"/>
    </row>
    <row r="16" spans="1:18" ht="37.049999999999997" customHeight="1" x14ac:dyDescent="0.3">
      <c r="A16" s="4"/>
      <c r="B16" s="4"/>
      <c r="C16" s="132" t="s">
        <v>9</v>
      </c>
      <c r="D16" s="132"/>
      <c r="E16" s="132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8" ht="37.049999999999997" customHeight="1" x14ac:dyDescent="0.3">
      <c r="A17" s="126" t="s">
        <v>22</v>
      </c>
      <c r="B17" s="126"/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</row>
  </sheetData>
  <sortState ref="A4:C5">
    <sortCondition ref="A3"/>
  </sortState>
  <mergeCells count="6">
    <mergeCell ref="A17:R17"/>
    <mergeCell ref="A1:M2"/>
    <mergeCell ref="N2:P2"/>
    <mergeCell ref="Q2:R2"/>
    <mergeCell ref="A15:O15"/>
    <mergeCell ref="C16:E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opLeftCell="A4" zoomScale="110" zoomScaleNormal="110" workbookViewId="0">
      <selection sqref="A1:M2"/>
    </sheetView>
  </sheetViews>
  <sheetFormatPr defaultColWidth="9" defaultRowHeight="16.2" x14ac:dyDescent="0.3"/>
  <cols>
    <col min="1" max="1" width="5.218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8" style="1" customWidth="1"/>
    <col min="11" max="11" width="7.33203125" style="1" customWidth="1"/>
    <col min="12" max="12" width="7.44140625" style="1" customWidth="1"/>
    <col min="13" max="13" width="6.77734375" style="1" customWidth="1"/>
    <col min="14" max="14" width="6.88671875" style="1" customWidth="1"/>
    <col min="15" max="15" width="6.21875" style="1" customWidth="1"/>
    <col min="16" max="16" width="6.6640625" style="7" customWidth="1"/>
    <col min="17" max="17" width="7.6640625" style="7" customWidth="1"/>
    <col min="18" max="18" width="11.88671875" style="1" customWidth="1"/>
    <col min="19" max="16384" width="9" style="1"/>
  </cols>
  <sheetData>
    <row r="1" spans="1:18" ht="27.6" customHeight="1" x14ac:dyDescent="0.3">
      <c r="A1" s="127" t="s">
        <v>240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24.6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54</v>
      </c>
      <c r="O2" s="129"/>
      <c r="P2" s="129"/>
      <c r="Q2" s="130" t="s">
        <v>19</v>
      </c>
      <c r="R2" s="130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80</v>
      </c>
      <c r="K3" s="5" t="s">
        <v>12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.049999999999997" customHeight="1" x14ac:dyDescent="0.3">
      <c r="A4" s="2">
        <v>1</v>
      </c>
      <c r="B4" s="124" t="s">
        <v>86</v>
      </c>
      <c r="C4" s="124" t="s">
        <v>11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 t="shared" ref="M4:M9" si="0">RANK(L4,$L$4:$L$9)</f>
        <v>1</v>
      </c>
      <c r="N4" s="3">
        <f t="shared" ref="N4:N9" si="1">MAX(D4:H4)</f>
        <v>0</v>
      </c>
      <c r="O4" s="3">
        <f t="shared" ref="O4:O9" si="2">MIN(D4:H4)</f>
        <v>0</v>
      </c>
      <c r="P4" s="7">
        <f t="shared" ref="P4:P9" si="3"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 x14ac:dyDescent="0.3">
      <c r="A5" s="2">
        <v>2</v>
      </c>
      <c r="B5" s="124" t="s">
        <v>49</v>
      </c>
      <c r="C5" s="124" t="s">
        <v>11</v>
      </c>
      <c r="D5" s="2"/>
      <c r="E5" s="2"/>
      <c r="F5" s="2"/>
      <c r="G5" s="2"/>
      <c r="H5" s="2"/>
      <c r="I5" s="2">
        <f t="shared" ref="I5:I6" si="4">SUM(D5:H5)</f>
        <v>0</v>
      </c>
      <c r="J5" s="2">
        <f t="shared" ref="J5:J6" si="5">SUM(P5/3)</f>
        <v>0</v>
      </c>
      <c r="K5" s="2"/>
      <c r="L5" s="2">
        <f t="shared" ref="L5:L6" si="6">SUM(J5:K5)</f>
        <v>0</v>
      </c>
      <c r="M5" s="2">
        <f t="shared" si="0"/>
        <v>1</v>
      </c>
      <c r="N5" s="3">
        <f t="shared" si="1"/>
        <v>0</v>
      </c>
      <c r="O5" s="3">
        <f t="shared" si="2"/>
        <v>0</v>
      </c>
      <c r="P5" s="7">
        <f t="shared" si="3"/>
        <v>0</v>
      </c>
      <c r="Q5" s="7">
        <f t="shared" ref="Q5:Q6" si="7">AVERAGE(N5:O5)</f>
        <v>0</v>
      </c>
      <c r="R5" s="9">
        <f t="shared" ref="R5:R6" si="8">L5-Q5</f>
        <v>0</v>
      </c>
    </row>
    <row r="6" spans="1:18" ht="37.049999999999997" customHeight="1" x14ac:dyDescent="0.3">
      <c r="A6" s="2">
        <v>3</v>
      </c>
      <c r="B6" s="124" t="s">
        <v>48</v>
      </c>
      <c r="C6" s="124" t="s">
        <v>34</v>
      </c>
      <c r="D6" s="2"/>
      <c r="E6" s="2"/>
      <c r="F6" s="2"/>
      <c r="G6" s="2"/>
      <c r="H6" s="2"/>
      <c r="I6" s="2">
        <f t="shared" si="4"/>
        <v>0</v>
      </c>
      <c r="J6" s="2">
        <f t="shared" si="5"/>
        <v>0</v>
      </c>
      <c r="K6" s="2"/>
      <c r="L6" s="2">
        <f t="shared" si="6"/>
        <v>0</v>
      </c>
      <c r="M6" s="2">
        <f t="shared" si="0"/>
        <v>1</v>
      </c>
      <c r="N6" s="3">
        <f t="shared" si="1"/>
        <v>0</v>
      </c>
      <c r="O6" s="3">
        <f t="shared" si="2"/>
        <v>0</v>
      </c>
      <c r="P6" s="7">
        <f t="shared" si="3"/>
        <v>0</v>
      </c>
      <c r="Q6" s="7">
        <f t="shared" si="7"/>
        <v>0</v>
      </c>
      <c r="R6" s="9">
        <f t="shared" si="8"/>
        <v>0</v>
      </c>
    </row>
    <row r="7" spans="1:18" ht="37.049999999999997" customHeight="1" x14ac:dyDescent="0.3">
      <c r="A7" s="2">
        <v>4</v>
      </c>
      <c r="B7" s="124" t="s">
        <v>31</v>
      </c>
      <c r="C7" s="124" t="s">
        <v>23</v>
      </c>
      <c r="D7" s="2"/>
      <c r="E7" s="2"/>
      <c r="F7" s="2"/>
      <c r="G7" s="2"/>
      <c r="H7" s="2"/>
      <c r="I7" s="2">
        <f>SUM(D7:H7)</f>
        <v>0</v>
      </c>
      <c r="J7" s="2">
        <f>SUM(P7/3)</f>
        <v>0</v>
      </c>
      <c r="K7" s="2"/>
      <c r="L7" s="2">
        <f>SUM(J7:K7)</f>
        <v>0</v>
      </c>
      <c r="M7" s="2">
        <f t="shared" si="0"/>
        <v>1</v>
      </c>
      <c r="N7" s="3">
        <f t="shared" si="1"/>
        <v>0</v>
      </c>
      <c r="O7" s="3">
        <f t="shared" si="2"/>
        <v>0</v>
      </c>
      <c r="P7" s="7">
        <f t="shared" si="3"/>
        <v>0</v>
      </c>
      <c r="Q7" s="7">
        <f>AVERAGE(N7:O7)</f>
        <v>0</v>
      </c>
      <c r="R7" s="10">
        <f>L7-Q7</f>
        <v>0</v>
      </c>
    </row>
    <row r="8" spans="1:18" ht="37.049999999999997" customHeight="1" x14ac:dyDescent="0.3">
      <c r="A8" s="2">
        <v>5</v>
      </c>
      <c r="B8" s="124" t="s">
        <v>26</v>
      </c>
      <c r="C8" s="124" t="s">
        <v>34</v>
      </c>
      <c r="D8" s="2"/>
      <c r="E8" s="2"/>
      <c r="F8" s="2"/>
      <c r="G8" s="2"/>
      <c r="H8" s="2"/>
      <c r="I8" s="2">
        <f t="shared" ref="I8:I9" si="9">SUM(D8:H8)</f>
        <v>0</v>
      </c>
      <c r="J8" s="2">
        <f t="shared" ref="J8:J9" si="10">SUM(P8/3)</f>
        <v>0</v>
      </c>
      <c r="K8" s="2"/>
      <c r="L8" s="2">
        <f t="shared" ref="L8:L9" si="11">SUM(J8:K8)</f>
        <v>0</v>
      </c>
      <c r="M8" s="2">
        <f t="shared" si="0"/>
        <v>1</v>
      </c>
      <c r="N8" s="3">
        <f t="shared" si="1"/>
        <v>0</v>
      </c>
      <c r="O8" s="3">
        <f t="shared" si="2"/>
        <v>0</v>
      </c>
      <c r="P8" s="7">
        <f t="shared" si="3"/>
        <v>0</v>
      </c>
      <c r="Q8" s="7">
        <f t="shared" ref="Q8:Q9" si="12">AVERAGE(N8:O8)</f>
        <v>0</v>
      </c>
      <c r="R8" s="9">
        <f t="shared" ref="R8:R9" si="13">L8-Q8</f>
        <v>0</v>
      </c>
    </row>
    <row r="9" spans="1:18" ht="37.049999999999997" customHeight="1" x14ac:dyDescent="0.3">
      <c r="A9" s="2">
        <v>6</v>
      </c>
      <c r="B9" s="124" t="s">
        <v>211</v>
      </c>
      <c r="C9" s="124" t="s">
        <v>10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0"/>
        <v>1</v>
      </c>
      <c r="N9" s="3">
        <f t="shared" si="1"/>
        <v>0</v>
      </c>
      <c r="O9" s="3">
        <f t="shared" si="2"/>
        <v>0</v>
      </c>
      <c r="P9" s="7">
        <f t="shared" si="3"/>
        <v>0</v>
      </c>
      <c r="Q9" s="7">
        <f t="shared" si="12"/>
        <v>0</v>
      </c>
      <c r="R9" s="9">
        <f t="shared" si="13"/>
        <v>0</v>
      </c>
    </row>
    <row r="10" spans="1:18" ht="37.049999999999997" customHeight="1" x14ac:dyDescent="0.3">
      <c r="A10" s="2">
        <v>7</v>
      </c>
      <c r="B10" s="124" t="s">
        <v>213</v>
      </c>
      <c r="C10" s="124" t="s">
        <v>10</v>
      </c>
      <c r="D10" s="2"/>
      <c r="E10" s="2"/>
      <c r="F10" s="2"/>
      <c r="G10" s="2"/>
      <c r="H10" s="2"/>
      <c r="I10" s="2">
        <f>SUM(D10:H10)</f>
        <v>0</v>
      </c>
      <c r="J10" s="2">
        <f>SUM(P10/3)</f>
        <v>0</v>
      </c>
      <c r="K10" s="2"/>
      <c r="L10" s="2">
        <f>SUM(J10:K10)</f>
        <v>0</v>
      </c>
      <c r="M10" s="2">
        <f t="shared" ref="M10:M11" si="14">RANK(L10,$L$4:$L$9)</f>
        <v>1</v>
      </c>
      <c r="N10" s="3">
        <f t="shared" ref="N10:N11" si="15">MAX(D10:H10)</f>
        <v>0</v>
      </c>
      <c r="O10" s="3">
        <f t="shared" ref="O10:O11" si="16">MIN(D10:H10)</f>
        <v>0</v>
      </c>
      <c r="P10" s="7">
        <f t="shared" ref="P10:P11" si="17">SUM(I10-N10-O10)</f>
        <v>0</v>
      </c>
      <c r="Q10" s="7">
        <f>AVERAGE(N10:O10)</f>
        <v>0</v>
      </c>
      <c r="R10" s="10">
        <f>L10-Q10</f>
        <v>0</v>
      </c>
    </row>
    <row r="11" spans="1:18" ht="37.049999999999997" customHeight="1" x14ac:dyDescent="0.3">
      <c r="A11" s="2">
        <v>8</v>
      </c>
      <c r="B11" s="124" t="s">
        <v>212</v>
      </c>
      <c r="C11" s="124" t="s">
        <v>10</v>
      </c>
      <c r="D11" s="2"/>
      <c r="E11" s="2"/>
      <c r="F11" s="2"/>
      <c r="G11" s="2"/>
      <c r="H11" s="2"/>
      <c r="I11" s="2">
        <f t="shared" ref="I11" si="18">SUM(D11:H11)</f>
        <v>0</v>
      </c>
      <c r="J11" s="2">
        <f t="shared" ref="J11" si="19">SUM(P11/3)</f>
        <v>0</v>
      </c>
      <c r="K11" s="2"/>
      <c r="L11" s="2">
        <f t="shared" ref="L11" si="20">SUM(J11:K11)</f>
        <v>0</v>
      </c>
      <c r="M11" s="2">
        <f t="shared" si="14"/>
        <v>1</v>
      </c>
      <c r="N11" s="3">
        <f t="shared" si="15"/>
        <v>0</v>
      </c>
      <c r="O11" s="3">
        <f t="shared" si="16"/>
        <v>0</v>
      </c>
      <c r="P11" s="7">
        <f t="shared" si="17"/>
        <v>0</v>
      </c>
      <c r="Q11" s="7">
        <f t="shared" ref="Q11" si="21">AVERAGE(N11:O11)</f>
        <v>0</v>
      </c>
      <c r="R11" s="9">
        <f t="shared" ref="R11" si="22">L11-Q11</f>
        <v>0</v>
      </c>
    </row>
    <row r="12" spans="1:18" ht="37.049999999999997" customHeight="1" x14ac:dyDescent="0.3">
      <c r="A12" s="131" t="s">
        <v>170</v>
      </c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133"/>
      <c r="O12" s="133"/>
    </row>
    <row r="13" spans="1:18" ht="37.049999999999997" customHeight="1" x14ac:dyDescent="0.3">
      <c r="A13" s="4"/>
      <c r="B13" s="4"/>
      <c r="C13" s="132" t="s">
        <v>9</v>
      </c>
      <c r="D13" s="132"/>
      <c r="E13" s="132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8" ht="37.049999999999997" customHeight="1" x14ac:dyDescent="0.3">
      <c r="A14" s="126" t="s">
        <v>89</v>
      </c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</row>
  </sheetData>
  <sortState ref="A4:C9">
    <sortCondition ref="A3"/>
  </sortState>
  <mergeCells count="6">
    <mergeCell ref="A14:R14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0"/>
  <sheetViews>
    <sheetView zoomScale="120" zoomScaleNormal="120" workbookViewId="0">
      <selection activeCell="C3" sqref="C3"/>
    </sheetView>
  </sheetViews>
  <sheetFormatPr defaultRowHeight="16.2" x14ac:dyDescent="0.3"/>
  <cols>
    <col min="1" max="1" width="5.6640625" customWidth="1"/>
    <col min="2" max="2" width="9.77734375" customWidth="1"/>
    <col min="3" max="3" width="11.77734375" customWidth="1"/>
    <col min="4" max="17" width="7" customWidth="1"/>
    <col min="18" max="18" width="11.88671875" customWidth="1"/>
  </cols>
  <sheetData>
    <row r="1" spans="1:18" ht="18" customHeight="1" x14ac:dyDescent="0.3">
      <c r="A1" s="127" t="s">
        <v>241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"/>
      <c r="O1" s="1"/>
      <c r="P1" s="7"/>
      <c r="Q1" s="7"/>
      <c r="R1" s="1"/>
    </row>
    <row r="2" spans="1:18" ht="18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21</v>
      </c>
      <c r="O2" s="129"/>
      <c r="P2" s="129"/>
      <c r="Q2" s="130" t="s">
        <v>19</v>
      </c>
      <c r="R2" s="130"/>
    </row>
    <row r="3" spans="1:18" ht="48.6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1" t="s">
        <v>20</v>
      </c>
      <c r="J3" s="6" t="s">
        <v>55</v>
      </c>
      <c r="K3" s="5" t="s">
        <v>96</v>
      </c>
      <c r="L3" s="5" t="s">
        <v>14</v>
      </c>
      <c r="M3" s="2" t="s">
        <v>0</v>
      </c>
      <c r="N3" s="13" t="s">
        <v>15</v>
      </c>
      <c r="O3" s="13" t="s">
        <v>16</v>
      </c>
      <c r="P3" s="14" t="s">
        <v>13</v>
      </c>
      <c r="Q3" s="8" t="s">
        <v>17</v>
      </c>
      <c r="R3" s="12" t="s">
        <v>18</v>
      </c>
    </row>
    <row r="4" spans="1:18" ht="37.049999999999997" customHeight="1" x14ac:dyDescent="0.3">
      <c r="A4" s="2">
        <v>1</v>
      </c>
      <c r="B4" s="16" t="s">
        <v>214</v>
      </c>
      <c r="C4" s="16" t="s">
        <v>215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3">
        <f t="shared" ref="N4:N5" si="0">MAX(D4:H4)</f>
        <v>0</v>
      </c>
      <c r="O4" s="3">
        <f t="shared" ref="O4:O5" si="1">MIN(D4:H4)</f>
        <v>0</v>
      </c>
      <c r="P4" s="7">
        <f t="shared" ref="P4:P5" si="2">SUM(I4-N4-O4)</f>
        <v>0</v>
      </c>
      <c r="Q4" s="7">
        <f>AVERAGE(N4:O4)</f>
        <v>0</v>
      </c>
      <c r="R4" s="10">
        <f>L4-Q4</f>
        <v>0</v>
      </c>
    </row>
    <row r="5" spans="1:18" ht="37.049999999999997" customHeight="1" x14ac:dyDescent="0.3">
      <c r="A5" s="2">
        <v>2</v>
      </c>
      <c r="B5" s="16" t="s">
        <v>46</v>
      </c>
      <c r="C5" s="16" t="s">
        <v>216</v>
      </c>
      <c r="D5" s="2"/>
      <c r="E5" s="2"/>
      <c r="F5" s="2"/>
      <c r="G5" s="2"/>
      <c r="H5" s="2"/>
      <c r="I5" s="2">
        <f t="shared" ref="I5" si="3">SUM(D5:H5)</f>
        <v>0</v>
      </c>
      <c r="J5" s="2">
        <f t="shared" ref="J5" si="4">SUM(P5/3)</f>
        <v>0</v>
      </c>
      <c r="K5" s="2"/>
      <c r="L5" s="2">
        <f t="shared" ref="L5" si="5">SUM(J5:K5)</f>
        <v>0</v>
      </c>
      <c r="M5" s="2">
        <f>RANK(L5,$L$4:$L$5)</f>
        <v>1</v>
      </c>
      <c r="N5" s="3">
        <f t="shared" si="0"/>
        <v>0</v>
      </c>
      <c r="O5" s="3">
        <f t="shared" si="1"/>
        <v>0</v>
      </c>
      <c r="P5" s="7">
        <f t="shared" si="2"/>
        <v>0</v>
      </c>
      <c r="Q5" s="7">
        <f t="shared" ref="Q5" si="6">AVERAGE(N5:O5)</f>
        <v>0</v>
      </c>
      <c r="R5" s="9">
        <f t="shared" ref="R5" si="7">L5-Q5</f>
        <v>0</v>
      </c>
    </row>
    <row r="6" spans="1:18" ht="37.049999999999997" customHeight="1" x14ac:dyDescent="0.3">
      <c r="A6" s="131" t="s">
        <v>104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7"/>
      <c r="Q6" s="7"/>
      <c r="R6" s="1"/>
    </row>
    <row r="7" spans="1:18" ht="37.049999999999997" customHeight="1" x14ac:dyDescent="0.3">
      <c r="A7" s="4"/>
      <c r="B7" s="4"/>
      <c r="C7" s="132" t="s">
        <v>9</v>
      </c>
      <c r="D7" s="132"/>
      <c r="E7" s="132"/>
      <c r="F7" s="4"/>
      <c r="G7" s="4"/>
      <c r="H7" s="4"/>
      <c r="I7" s="4"/>
      <c r="J7" s="4"/>
      <c r="K7" s="4"/>
      <c r="L7" s="4"/>
      <c r="M7" s="4"/>
      <c r="N7" s="4"/>
      <c r="O7" s="4"/>
      <c r="P7" s="7"/>
      <c r="Q7" s="7"/>
      <c r="R7" s="1"/>
    </row>
    <row r="8" spans="1:18" ht="37.049999999999997" customHeight="1" x14ac:dyDescent="0.3">
      <c r="A8" s="126" t="s">
        <v>85</v>
      </c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</row>
    <row r="9" spans="1:18" ht="24" customHeight="1" x14ac:dyDescent="0.3"/>
    <row r="10" spans="1:18" ht="24" customHeight="1" x14ac:dyDescent="0.3"/>
    <row r="11" spans="1:18" ht="24" customHeight="1" x14ac:dyDescent="0.3"/>
    <row r="12" spans="1:18" ht="24" customHeight="1" x14ac:dyDescent="0.3"/>
    <row r="13" spans="1:18" ht="24" customHeight="1" x14ac:dyDescent="0.3"/>
    <row r="14" spans="1:18" ht="24" customHeight="1" x14ac:dyDescent="0.3"/>
    <row r="15" spans="1:18" ht="24" customHeight="1" x14ac:dyDescent="0.3"/>
    <row r="16" spans="1:18" ht="24" customHeight="1" x14ac:dyDescent="0.3"/>
    <row r="17" ht="24" customHeight="1" x14ac:dyDescent="0.3"/>
    <row r="18" ht="24" customHeight="1" x14ac:dyDescent="0.3"/>
    <row r="19" ht="24" customHeight="1" x14ac:dyDescent="0.3"/>
    <row r="20" ht="34.950000000000003" customHeight="1" x14ac:dyDescent="0.3"/>
  </sheetData>
  <sortState ref="A4:C17">
    <sortCondition ref="A3"/>
  </sortState>
  <mergeCells count="6">
    <mergeCell ref="A8:R8"/>
    <mergeCell ref="A1:M2"/>
    <mergeCell ref="N2:P2"/>
    <mergeCell ref="Q2:R2"/>
    <mergeCell ref="C7:E7"/>
    <mergeCell ref="A6:O6"/>
  </mergeCells>
  <phoneticPr fontId="1" type="noConversion"/>
  <pageMargins left="0.7" right="0.7" top="0.75" bottom="0.75" header="0.3" footer="0.3"/>
  <pageSetup paperSize="9" scale="95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abSelected="1" zoomScale="110" zoomScaleNormal="110" workbookViewId="0">
      <selection activeCell="A5" sqref="A4:R24"/>
    </sheetView>
  </sheetViews>
  <sheetFormatPr defaultColWidth="9" defaultRowHeight="16.2" x14ac:dyDescent="0.3"/>
  <cols>
    <col min="1" max="1" width="5.21875" style="40" customWidth="1"/>
    <col min="2" max="2" width="9.6640625" style="40" bestFit="1" customWidth="1"/>
    <col min="3" max="3" width="12.44140625" style="40" customWidth="1"/>
    <col min="4" max="8" width="7" style="40" bestFit="1" customWidth="1"/>
    <col min="9" max="9" width="7.44140625" style="40" customWidth="1"/>
    <col min="10" max="10" width="8" style="40" customWidth="1"/>
    <col min="11" max="11" width="7.33203125" style="40" customWidth="1"/>
    <col min="12" max="12" width="7.44140625" style="40" customWidth="1"/>
    <col min="13" max="13" width="6.77734375" style="40" customWidth="1"/>
    <col min="14" max="14" width="6.88671875" style="40" customWidth="1"/>
    <col min="15" max="15" width="6.21875" style="40" customWidth="1"/>
    <col min="16" max="16" width="6.6640625" style="46" customWidth="1"/>
    <col min="17" max="17" width="7.6640625" style="46" customWidth="1"/>
    <col min="18" max="18" width="11.88671875" style="40" customWidth="1"/>
    <col min="19" max="16384" width="9" style="40"/>
  </cols>
  <sheetData>
    <row r="1" spans="1:18" ht="27.6" customHeight="1" x14ac:dyDescent="0.3">
      <c r="A1" s="137" t="s">
        <v>260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</row>
    <row r="2" spans="1:18" ht="24.6" customHeight="1" x14ac:dyDescent="0.3">
      <c r="A2" s="138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29" t="s">
        <v>21</v>
      </c>
      <c r="O2" s="129"/>
      <c r="P2" s="129"/>
      <c r="Q2" s="130" t="s">
        <v>19</v>
      </c>
      <c r="R2" s="130"/>
    </row>
    <row r="3" spans="1:18" ht="45" customHeight="1" x14ac:dyDescent="0.3">
      <c r="A3" s="41" t="s">
        <v>1</v>
      </c>
      <c r="B3" s="41" t="s">
        <v>2</v>
      </c>
      <c r="C3" s="41" t="s">
        <v>3</v>
      </c>
      <c r="D3" s="41" t="s">
        <v>4</v>
      </c>
      <c r="E3" s="41" t="s">
        <v>5</v>
      </c>
      <c r="F3" s="41" t="s">
        <v>6</v>
      </c>
      <c r="G3" s="41" t="s">
        <v>7</v>
      </c>
      <c r="H3" s="41" t="s">
        <v>8</v>
      </c>
      <c r="I3" s="50" t="s">
        <v>20</v>
      </c>
      <c r="J3" s="45" t="s">
        <v>73</v>
      </c>
      <c r="K3" s="44" t="s">
        <v>12</v>
      </c>
      <c r="L3" s="44" t="s">
        <v>14</v>
      </c>
      <c r="M3" s="41" t="s">
        <v>0</v>
      </c>
      <c r="N3" s="52" t="s">
        <v>15</v>
      </c>
      <c r="O3" s="52" t="s">
        <v>16</v>
      </c>
      <c r="P3" s="53" t="s">
        <v>13</v>
      </c>
      <c r="Q3" s="47" t="s">
        <v>17</v>
      </c>
      <c r="R3" s="51" t="s">
        <v>18</v>
      </c>
    </row>
    <row r="4" spans="1:18" ht="18" customHeight="1" x14ac:dyDescent="0.3">
      <c r="A4" s="41">
        <v>1</v>
      </c>
      <c r="B4" s="124" t="s">
        <v>188</v>
      </c>
      <c r="C4" s="124" t="s">
        <v>29</v>
      </c>
      <c r="D4" s="41"/>
      <c r="E4" s="41"/>
      <c r="F4" s="41"/>
      <c r="G4" s="41"/>
      <c r="H4" s="41"/>
      <c r="I4" s="41">
        <f>SUM(D4:H4)</f>
        <v>0</v>
      </c>
      <c r="J4" s="41">
        <f>SUM(P4/3)</f>
        <v>0</v>
      </c>
      <c r="K4" s="41"/>
      <c r="L4" s="41">
        <f>SUM(J4:K4)</f>
        <v>0</v>
      </c>
      <c r="M4" s="41">
        <f>RANK(L4,$L$4:$L$5)</f>
        <v>1</v>
      </c>
      <c r="N4" s="42">
        <f>MAX(D4:H4)</f>
        <v>0</v>
      </c>
      <c r="O4" s="42">
        <f>MIN(D4:H4)</f>
        <v>0</v>
      </c>
      <c r="P4" s="46">
        <f>SUM(I4-N4-O4)</f>
        <v>0</v>
      </c>
      <c r="Q4" s="46">
        <f>AVERAGE(N4:O4)</f>
        <v>0</v>
      </c>
      <c r="R4" s="49">
        <f>L4-Q4</f>
        <v>0</v>
      </c>
    </row>
    <row r="5" spans="1:18" ht="18" customHeight="1" x14ac:dyDescent="0.3">
      <c r="A5" s="41">
        <v>2</v>
      </c>
      <c r="B5" s="124" t="s">
        <v>244</v>
      </c>
      <c r="C5" s="124" t="s">
        <v>245</v>
      </c>
      <c r="D5" s="41"/>
      <c r="E5" s="41"/>
      <c r="F5" s="41"/>
      <c r="G5" s="41"/>
      <c r="H5" s="41"/>
      <c r="I5" s="41">
        <f t="shared" ref="I5:I24" si="0">SUM(D5:H5)</f>
        <v>0</v>
      </c>
      <c r="J5" s="41">
        <f t="shared" ref="J5:J24" si="1">SUM(P5/3)</f>
        <v>0</v>
      </c>
      <c r="K5" s="41"/>
      <c r="L5" s="41">
        <f t="shared" ref="L5:L24" si="2">SUM(J5:K5)</f>
        <v>0</v>
      </c>
      <c r="M5" s="41">
        <f>RANK(L5,$L$4:$L$5)</f>
        <v>1</v>
      </c>
      <c r="N5" s="42">
        <f>MAX(D5:H5)</f>
        <v>0</v>
      </c>
      <c r="O5" s="42">
        <f>MIN(D5:H5)</f>
        <v>0</v>
      </c>
      <c r="P5" s="46">
        <f>SUM(I5-N5-O5)</f>
        <v>0</v>
      </c>
      <c r="Q5" s="46">
        <f t="shared" ref="Q5:Q24" si="3">AVERAGE(N5:O5)</f>
        <v>0</v>
      </c>
      <c r="R5" s="48">
        <f t="shared" ref="R5:R24" si="4">L5-Q5</f>
        <v>0</v>
      </c>
    </row>
    <row r="6" spans="1:18" ht="18" customHeight="1" x14ac:dyDescent="0.3">
      <c r="A6" s="41">
        <v>3</v>
      </c>
      <c r="B6" s="124" t="s">
        <v>242</v>
      </c>
      <c r="C6" s="124" t="s">
        <v>106</v>
      </c>
      <c r="D6" s="41"/>
      <c r="E6" s="41"/>
      <c r="F6" s="41"/>
      <c r="G6" s="41"/>
      <c r="H6" s="41"/>
      <c r="I6" s="41">
        <f t="shared" si="0"/>
        <v>0</v>
      </c>
      <c r="J6" s="41">
        <f t="shared" si="1"/>
        <v>0</v>
      </c>
      <c r="K6" s="41"/>
      <c r="L6" s="41">
        <f t="shared" si="2"/>
        <v>0</v>
      </c>
      <c r="M6" s="41">
        <f t="shared" ref="M6:M24" si="5">RANK(L6,$L$4:$L$5)</f>
        <v>1</v>
      </c>
      <c r="N6" s="42">
        <f t="shared" ref="N6:N24" si="6">MAX(D6:H6)</f>
        <v>0</v>
      </c>
      <c r="O6" s="42">
        <f t="shared" ref="O6:O24" si="7">MIN(D6:H6)</f>
        <v>0</v>
      </c>
      <c r="P6" s="46">
        <f t="shared" ref="P6:P24" si="8">SUM(I6-N6-O6)</f>
        <v>0</v>
      </c>
      <c r="Q6" s="46">
        <f t="shared" si="3"/>
        <v>0</v>
      </c>
      <c r="R6" s="49">
        <f t="shared" si="4"/>
        <v>0</v>
      </c>
    </row>
    <row r="7" spans="1:18" ht="18" customHeight="1" x14ac:dyDescent="0.3">
      <c r="A7" s="41">
        <v>4</v>
      </c>
      <c r="B7" s="124" t="s">
        <v>123</v>
      </c>
      <c r="C7" s="124" t="s">
        <v>124</v>
      </c>
      <c r="D7" s="41"/>
      <c r="E7" s="41"/>
      <c r="F7" s="41"/>
      <c r="G7" s="41"/>
      <c r="H7" s="41"/>
      <c r="I7" s="41">
        <f t="shared" si="0"/>
        <v>0</v>
      </c>
      <c r="J7" s="41">
        <f t="shared" si="1"/>
        <v>0</v>
      </c>
      <c r="K7" s="41"/>
      <c r="L7" s="41">
        <f t="shared" si="2"/>
        <v>0</v>
      </c>
      <c r="M7" s="41">
        <f t="shared" si="5"/>
        <v>1</v>
      </c>
      <c r="N7" s="42">
        <f t="shared" si="6"/>
        <v>0</v>
      </c>
      <c r="O7" s="42">
        <f t="shared" si="7"/>
        <v>0</v>
      </c>
      <c r="P7" s="46">
        <f t="shared" si="8"/>
        <v>0</v>
      </c>
      <c r="Q7" s="46">
        <f t="shared" si="3"/>
        <v>0</v>
      </c>
      <c r="R7" s="48">
        <f t="shared" si="4"/>
        <v>0</v>
      </c>
    </row>
    <row r="8" spans="1:18" ht="18" customHeight="1" x14ac:dyDescent="0.3">
      <c r="A8" s="41">
        <v>5</v>
      </c>
      <c r="B8" s="124" t="s">
        <v>250</v>
      </c>
      <c r="C8" s="124" t="s">
        <v>27</v>
      </c>
      <c r="D8" s="41"/>
      <c r="E8" s="41"/>
      <c r="F8" s="41"/>
      <c r="G8" s="41"/>
      <c r="H8" s="41"/>
      <c r="I8" s="41">
        <f t="shared" si="0"/>
        <v>0</v>
      </c>
      <c r="J8" s="41">
        <f t="shared" si="1"/>
        <v>0</v>
      </c>
      <c r="K8" s="41"/>
      <c r="L8" s="41">
        <f t="shared" si="2"/>
        <v>0</v>
      </c>
      <c r="M8" s="41">
        <f t="shared" si="5"/>
        <v>1</v>
      </c>
      <c r="N8" s="42">
        <f t="shared" si="6"/>
        <v>0</v>
      </c>
      <c r="O8" s="42">
        <f t="shared" si="7"/>
        <v>0</v>
      </c>
      <c r="P8" s="46">
        <f t="shared" si="8"/>
        <v>0</v>
      </c>
      <c r="Q8" s="46">
        <f t="shared" si="3"/>
        <v>0</v>
      </c>
      <c r="R8" s="49">
        <f t="shared" si="4"/>
        <v>0</v>
      </c>
    </row>
    <row r="9" spans="1:18" ht="18" customHeight="1" x14ac:dyDescent="0.3">
      <c r="A9" s="41">
        <v>6</v>
      </c>
      <c r="B9" s="124" t="s">
        <v>248</v>
      </c>
      <c r="C9" s="124" t="s">
        <v>109</v>
      </c>
      <c r="D9" s="41"/>
      <c r="E9" s="41"/>
      <c r="F9" s="41"/>
      <c r="G9" s="41"/>
      <c r="H9" s="41"/>
      <c r="I9" s="41">
        <f t="shared" si="0"/>
        <v>0</v>
      </c>
      <c r="J9" s="41">
        <f t="shared" si="1"/>
        <v>0</v>
      </c>
      <c r="K9" s="41"/>
      <c r="L9" s="41">
        <f t="shared" si="2"/>
        <v>0</v>
      </c>
      <c r="M9" s="41">
        <f t="shared" si="5"/>
        <v>1</v>
      </c>
      <c r="N9" s="42">
        <f t="shared" si="6"/>
        <v>0</v>
      </c>
      <c r="O9" s="42">
        <f t="shared" si="7"/>
        <v>0</v>
      </c>
      <c r="P9" s="46">
        <f t="shared" si="8"/>
        <v>0</v>
      </c>
      <c r="Q9" s="46">
        <f t="shared" si="3"/>
        <v>0</v>
      </c>
      <c r="R9" s="48">
        <f t="shared" si="4"/>
        <v>0</v>
      </c>
    </row>
    <row r="10" spans="1:18" ht="18" customHeight="1" x14ac:dyDescent="0.3">
      <c r="A10" s="41">
        <v>7</v>
      </c>
      <c r="B10" s="124" t="s">
        <v>180</v>
      </c>
      <c r="C10" s="124" t="s">
        <v>181</v>
      </c>
      <c r="D10" s="41"/>
      <c r="E10" s="41"/>
      <c r="F10" s="41"/>
      <c r="G10" s="41"/>
      <c r="H10" s="41"/>
      <c r="I10" s="41">
        <f t="shared" si="0"/>
        <v>0</v>
      </c>
      <c r="J10" s="41">
        <f t="shared" si="1"/>
        <v>0</v>
      </c>
      <c r="K10" s="41"/>
      <c r="L10" s="41">
        <f t="shared" si="2"/>
        <v>0</v>
      </c>
      <c r="M10" s="41">
        <f t="shared" si="5"/>
        <v>1</v>
      </c>
      <c r="N10" s="42">
        <f t="shared" si="6"/>
        <v>0</v>
      </c>
      <c r="O10" s="42">
        <f t="shared" si="7"/>
        <v>0</v>
      </c>
      <c r="P10" s="46">
        <f t="shared" si="8"/>
        <v>0</v>
      </c>
      <c r="Q10" s="46">
        <f t="shared" si="3"/>
        <v>0</v>
      </c>
      <c r="R10" s="49">
        <f t="shared" si="4"/>
        <v>0</v>
      </c>
    </row>
    <row r="11" spans="1:18" ht="18" customHeight="1" x14ac:dyDescent="0.3">
      <c r="A11" s="41">
        <v>8</v>
      </c>
      <c r="B11" s="124" t="s">
        <v>256</v>
      </c>
      <c r="C11" s="124" t="s">
        <v>32</v>
      </c>
      <c r="D11" s="41"/>
      <c r="E11" s="41"/>
      <c r="F11" s="41"/>
      <c r="G11" s="41"/>
      <c r="H11" s="41"/>
      <c r="I11" s="41">
        <f t="shared" si="0"/>
        <v>0</v>
      </c>
      <c r="J11" s="41">
        <f t="shared" si="1"/>
        <v>0</v>
      </c>
      <c r="K11" s="41"/>
      <c r="L11" s="41">
        <f t="shared" si="2"/>
        <v>0</v>
      </c>
      <c r="M11" s="41">
        <f t="shared" si="5"/>
        <v>1</v>
      </c>
      <c r="N11" s="42">
        <f t="shared" si="6"/>
        <v>0</v>
      </c>
      <c r="O11" s="42">
        <f t="shared" si="7"/>
        <v>0</v>
      </c>
      <c r="P11" s="46">
        <f t="shared" si="8"/>
        <v>0</v>
      </c>
      <c r="Q11" s="46">
        <f t="shared" si="3"/>
        <v>0</v>
      </c>
      <c r="R11" s="48">
        <f t="shared" si="4"/>
        <v>0</v>
      </c>
    </row>
    <row r="12" spans="1:18" ht="18" customHeight="1" x14ac:dyDescent="0.3">
      <c r="A12" s="41">
        <v>9</v>
      </c>
      <c r="B12" s="124" t="s">
        <v>251</v>
      </c>
      <c r="C12" s="124" t="s">
        <v>252</v>
      </c>
      <c r="D12" s="41"/>
      <c r="E12" s="41"/>
      <c r="F12" s="41"/>
      <c r="G12" s="41"/>
      <c r="H12" s="41"/>
      <c r="I12" s="41">
        <f t="shared" si="0"/>
        <v>0</v>
      </c>
      <c r="J12" s="41">
        <f t="shared" si="1"/>
        <v>0</v>
      </c>
      <c r="K12" s="41"/>
      <c r="L12" s="41">
        <f t="shared" si="2"/>
        <v>0</v>
      </c>
      <c r="M12" s="41">
        <f t="shared" si="5"/>
        <v>1</v>
      </c>
      <c r="N12" s="42">
        <f t="shared" si="6"/>
        <v>0</v>
      </c>
      <c r="O12" s="42">
        <f t="shared" si="7"/>
        <v>0</v>
      </c>
      <c r="P12" s="46">
        <f t="shared" si="8"/>
        <v>0</v>
      </c>
      <c r="Q12" s="46">
        <f t="shared" si="3"/>
        <v>0</v>
      </c>
      <c r="R12" s="49">
        <f t="shared" si="4"/>
        <v>0</v>
      </c>
    </row>
    <row r="13" spans="1:18" ht="18" customHeight="1" x14ac:dyDescent="0.3">
      <c r="A13" s="41">
        <v>10</v>
      </c>
      <c r="B13" s="124" t="s">
        <v>247</v>
      </c>
      <c r="C13" s="124" t="s">
        <v>245</v>
      </c>
      <c r="D13" s="41"/>
      <c r="E13" s="41"/>
      <c r="F13" s="41"/>
      <c r="G13" s="41"/>
      <c r="H13" s="41"/>
      <c r="I13" s="41">
        <f t="shared" ref="I13" si="9">SUM(D13:H13)</f>
        <v>0</v>
      </c>
      <c r="J13" s="41">
        <f t="shared" ref="J13" si="10">SUM(P13/3)</f>
        <v>0</v>
      </c>
      <c r="K13" s="41"/>
      <c r="L13" s="41">
        <f t="shared" ref="L13" si="11">SUM(J13:K13)</f>
        <v>0</v>
      </c>
      <c r="M13" s="41">
        <f t="shared" ref="M13" si="12">RANK(L13,$L$4:$L$5)</f>
        <v>1</v>
      </c>
      <c r="N13" s="42">
        <f t="shared" ref="N13" si="13">MAX(D13:H13)</f>
        <v>0</v>
      </c>
      <c r="O13" s="42">
        <f t="shared" ref="O13" si="14">MIN(D13:H13)</f>
        <v>0</v>
      </c>
      <c r="P13" s="46">
        <f t="shared" ref="P13" si="15">SUM(I13-N13-O13)</f>
        <v>0</v>
      </c>
      <c r="Q13" s="46">
        <f t="shared" ref="Q13" si="16">AVERAGE(N13:O13)</f>
        <v>0</v>
      </c>
      <c r="R13" s="49">
        <f t="shared" ref="R13" si="17">L13-Q13</f>
        <v>0</v>
      </c>
    </row>
    <row r="14" spans="1:18" ht="18" customHeight="1" x14ac:dyDescent="0.3">
      <c r="A14" s="41">
        <v>11</v>
      </c>
      <c r="B14" s="124" t="s">
        <v>253</v>
      </c>
      <c r="C14" s="124" t="s">
        <v>106</v>
      </c>
      <c r="D14" s="41"/>
      <c r="E14" s="41"/>
      <c r="F14" s="41"/>
      <c r="G14" s="41"/>
      <c r="H14" s="41"/>
      <c r="I14" s="41">
        <f t="shared" si="0"/>
        <v>0</v>
      </c>
      <c r="J14" s="41">
        <f t="shared" si="1"/>
        <v>0</v>
      </c>
      <c r="K14" s="41"/>
      <c r="L14" s="41">
        <f t="shared" si="2"/>
        <v>0</v>
      </c>
      <c r="M14" s="41">
        <f t="shared" si="5"/>
        <v>1</v>
      </c>
      <c r="N14" s="42">
        <f t="shared" si="6"/>
        <v>0</v>
      </c>
      <c r="O14" s="42">
        <f t="shared" si="7"/>
        <v>0</v>
      </c>
      <c r="P14" s="46">
        <f t="shared" si="8"/>
        <v>0</v>
      </c>
      <c r="Q14" s="46">
        <f t="shared" si="3"/>
        <v>0</v>
      </c>
      <c r="R14" s="48">
        <f t="shared" si="4"/>
        <v>0</v>
      </c>
    </row>
    <row r="15" spans="1:18" ht="18" customHeight="1" x14ac:dyDescent="0.3">
      <c r="A15" s="41">
        <v>12</v>
      </c>
      <c r="B15" s="124" t="s">
        <v>254</v>
      </c>
      <c r="C15" s="124" t="s">
        <v>32</v>
      </c>
      <c r="D15" s="41"/>
      <c r="E15" s="41"/>
      <c r="F15" s="41"/>
      <c r="G15" s="41"/>
      <c r="H15" s="41"/>
      <c r="I15" s="41">
        <f t="shared" ref="I15:I23" si="18">SUM(D15:H15)</f>
        <v>0</v>
      </c>
      <c r="J15" s="41">
        <f t="shared" ref="J15:J23" si="19">SUM(P15/3)</f>
        <v>0</v>
      </c>
      <c r="K15" s="41"/>
      <c r="L15" s="41">
        <f t="shared" ref="L15:L23" si="20">SUM(J15:K15)</f>
        <v>0</v>
      </c>
      <c r="M15" s="41">
        <f t="shared" ref="M15:M23" si="21">RANK(L15,$L$4:$L$5)</f>
        <v>1</v>
      </c>
      <c r="N15" s="42">
        <f t="shared" ref="N15:N23" si="22">MAX(D15:H15)</f>
        <v>0</v>
      </c>
      <c r="O15" s="42">
        <f t="shared" ref="O15:O23" si="23">MIN(D15:H15)</f>
        <v>0</v>
      </c>
      <c r="P15" s="46">
        <f t="shared" ref="P15:P23" si="24">SUM(I15-N15-O15)</f>
        <v>0</v>
      </c>
      <c r="Q15" s="46">
        <f t="shared" ref="Q15:Q23" si="25">AVERAGE(N15:O15)</f>
        <v>0</v>
      </c>
      <c r="R15" s="49">
        <f t="shared" ref="R15:R23" si="26">L15-Q15</f>
        <v>0</v>
      </c>
    </row>
    <row r="16" spans="1:18" ht="18" customHeight="1" x14ac:dyDescent="0.3">
      <c r="A16" s="41">
        <v>13</v>
      </c>
      <c r="B16" s="124" t="s">
        <v>246</v>
      </c>
      <c r="C16" s="124" t="s">
        <v>245</v>
      </c>
      <c r="D16" s="41"/>
      <c r="E16" s="41"/>
      <c r="F16" s="41"/>
      <c r="G16" s="41"/>
      <c r="H16" s="41"/>
      <c r="I16" s="41">
        <f t="shared" si="18"/>
        <v>0</v>
      </c>
      <c r="J16" s="41">
        <f t="shared" si="19"/>
        <v>0</v>
      </c>
      <c r="K16" s="41"/>
      <c r="L16" s="41">
        <f t="shared" si="20"/>
        <v>0</v>
      </c>
      <c r="M16" s="41">
        <f t="shared" si="21"/>
        <v>1</v>
      </c>
      <c r="N16" s="42">
        <f t="shared" si="22"/>
        <v>0</v>
      </c>
      <c r="O16" s="42">
        <f t="shared" si="23"/>
        <v>0</v>
      </c>
      <c r="P16" s="46">
        <f t="shared" si="24"/>
        <v>0</v>
      </c>
      <c r="Q16" s="46">
        <f t="shared" si="25"/>
        <v>0</v>
      </c>
      <c r="R16" s="49">
        <f t="shared" si="26"/>
        <v>0</v>
      </c>
    </row>
    <row r="17" spans="1:18" ht="18" customHeight="1" x14ac:dyDescent="0.3">
      <c r="A17" s="41">
        <v>14</v>
      </c>
      <c r="B17" s="124" t="s">
        <v>259</v>
      </c>
      <c r="C17" s="124" t="s">
        <v>25</v>
      </c>
      <c r="D17" s="41"/>
      <c r="E17" s="41"/>
      <c r="F17" s="41"/>
      <c r="G17" s="41"/>
      <c r="H17" s="41"/>
      <c r="I17" s="41">
        <f t="shared" si="18"/>
        <v>0</v>
      </c>
      <c r="J17" s="41">
        <f t="shared" si="19"/>
        <v>0</v>
      </c>
      <c r="K17" s="41"/>
      <c r="L17" s="41">
        <f t="shared" si="20"/>
        <v>0</v>
      </c>
      <c r="M17" s="41">
        <f t="shared" si="21"/>
        <v>1</v>
      </c>
      <c r="N17" s="42">
        <f t="shared" si="22"/>
        <v>0</v>
      </c>
      <c r="O17" s="42">
        <f t="shared" si="23"/>
        <v>0</v>
      </c>
      <c r="P17" s="46">
        <f t="shared" si="24"/>
        <v>0</v>
      </c>
      <c r="Q17" s="46">
        <f t="shared" si="25"/>
        <v>0</v>
      </c>
      <c r="R17" s="49">
        <f t="shared" si="26"/>
        <v>0</v>
      </c>
    </row>
    <row r="18" spans="1:18" ht="18" customHeight="1" x14ac:dyDescent="0.3">
      <c r="A18" s="41">
        <v>15</v>
      </c>
      <c r="B18" s="124" t="s">
        <v>243</v>
      </c>
      <c r="C18" s="124" t="s">
        <v>106</v>
      </c>
      <c r="D18" s="41"/>
      <c r="E18" s="41"/>
      <c r="F18" s="41"/>
      <c r="G18" s="41"/>
      <c r="H18" s="41"/>
      <c r="I18" s="41">
        <f t="shared" ref="I18:I20" si="27">SUM(D18:H18)</f>
        <v>0</v>
      </c>
      <c r="J18" s="41">
        <f t="shared" ref="J18:J20" si="28">SUM(P18/3)</f>
        <v>0</v>
      </c>
      <c r="K18" s="41"/>
      <c r="L18" s="41">
        <f t="shared" ref="L18:L20" si="29">SUM(J18:K18)</f>
        <v>0</v>
      </c>
      <c r="M18" s="41">
        <f t="shared" ref="M18:M20" si="30">RANK(L18,$L$4:$L$5)</f>
        <v>1</v>
      </c>
      <c r="N18" s="42">
        <f t="shared" ref="N18:N20" si="31">MAX(D18:H18)</f>
        <v>0</v>
      </c>
      <c r="O18" s="42">
        <f t="shared" ref="O18:O20" si="32">MIN(D18:H18)</f>
        <v>0</v>
      </c>
      <c r="P18" s="46">
        <f t="shared" ref="P18:P20" si="33">SUM(I18-N18-O18)</f>
        <v>0</v>
      </c>
      <c r="Q18" s="46">
        <f t="shared" ref="Q18:Q20" si="34">AVERAGE(N18:O18)</f>
        <v>0</v>
      </c>
      <c r="R18" s="49">
        <f t="shared" ref="R18:R20" si="35">L18-Q18</f>
        <v>0</v>
      </c>
    </row>
    <row r="19" spans="1:18" ht="18" customHeight="1" x14ac:dyDescent="0.3">
      <c r="A19" s="41">
        <v>16</v>
      </c>
      <c r="B19" s="124" t="s">
        <v>249</v>
      </c>
      <c r="C19" s="124" t="s">
        <v>109</v>
      </c>
      <c r="D19" s="41"/>
      <c r="E19" s="41"/>
      <c r="F19" s="41"/>
      <c r="G19" s="41"/>
      <c r="H19" s="41"/>
      <c r="I19" s="41">
        <f t="shared" si="27"/>
        <v>0</v>
      </c>
      <c r="J19" s="41">
        <f t="shared" si="28"/>
        <v>0</v>
      </c>
      <c r="K19" s="41"/>
      <c r="L19" s="41">
        <f t="shared" si="29"/>
        <v>0</v>
      </c>
      <c r="M19" s="41">
        <f t="shared" si="30"/>
        <v>1</v>
      </c>
      <c r="N19" s="42">
        <f t="shared" si="31"/>
        <v>0</v>
      </c>
      <c r="O19" s="42">
        <f t="shared" si="32"/>
        <v>0</v>
      </c>
      <c r="P19" s="46">
        <f t="shared" si="33"/>
        <v>0</v>
      </c>
      <c r="Q19" s="46">
        <f t="shared" si="34"/>
        <v>0</v>
      </c>
      <c r="R19" s="49">
        <f t="shared" si="35"/>
        <v>0</v>
      </c>
    </row>
    <row r="20" spans="1:18" ht="18" customHeight="1" x14ac:dyDescent="0.3">
      <c r="A20" s="41">
        <v>17</v>
      </c>
      <c r="B20" s="124" t="s">
        <v>182</v>
      </c>
      <c r="C20" s="124" t="s">
        <v>183</v>
      </c>
      <c r="D20" s="41"/>
      <c r="E20" s="41"/>
      <c r="F20" s="41"/>
      <c r="G20" s="41"/>
      <c r="H20" s="41"/>
      <c r="I20" s="41">
        <f t="shared" si="27"/>
        <v>0</v>
      </c>
      <c r="J20" s="41">
        <f t="shared" si="28"/>
        <v>0</v>
      </c>
      <c r="K20" s="41"/>
      <c r="L20" s="41">
        <f t="shared" si="29"/>
        <v>0</v>
      </c>
      <c r="M20" s="41">
        <f t="shared" si="30"/>
        <v>1</v>
      </c>
      <c r="N20" s="42">
        <f t="shared" si="31"/>
        <v>0</v>
      </c>
      <c r="O20" s="42">
        <f t="shared" si="32"/>
        <v>0</v>
      </c>
      <c r="P20" s="46">
        <f t="shared" si="33"/>
        <v>0</v>
      </c>
      <c r="Q20" s="46">
        <f t="shared" si="34"/>
        <v>0</v>
      </c>
      <c r="R20" s="49">
        <f t="shared" si="35"/>
        <v>0</v>
      </c>
    </row>
    <row r="21" spans="1:18" ht="18" customHeight="1" x14ac:dyDescent="0.3">
      <c r="A21" s="41">
        <v>18</v>
      </c>
      <c r="B21" s="124" t="s">
        <v>255</v>
      </c>
      <c r="C21" s="124" t="s">
        <v>32</v>
      </c>
      <c r="D21" s="41"/>
      <c r="E21" s="41"/>
      <c r="F21" s="41"/>
      <c r="G21" s="41"/>
      <c r="H21" s="41"/>
      <c r="I21" s="41">
        <f t="shared" si="18"/>
        <v>0</v>
      </c>
      <c r="J21" s="41">
        <f t="shared" si="19"/>
        <v>0</v>
      </c>
      <c r="K21" s="41"/>
      <c r="L21" s="41">
        <f t="shared" si="20"/>
        <v>0</v>
      </c>
      <c r="M21" s="41">
        <f t="shared" si="21"/>
        <v>1</v>
      </c>
      <c r="N21" s="42">
        <f t="shared" si="22"/>
        <v>0</v>
      </c>
      <c r="O21" s="42">
        <f t="shared" si="23"/>
        <v>0</v>
      </c>
      <c r="P21" s="46">
        <f t="shared" si="24"/>
        <v>0</v>
      </c>
      <c r="Q21" s="46">
        <f t="shared" si="25"/>
        <v>0</v>
      </c>
      <c r="R21" s="49">
        <f t="shared" si="26"/>
        <v>0</v>
      </c>
    </row>
    <row r="22" spans="1:18" ht="18" customHeight="1" x14ac:dyDescent="0.3">
      <c r="A22" s="41">
        <v>19</v>
      </c>
      <c r="B22" s="124" t="s">
        <v>258</v>
      </c>
      <c r="C22" s="124" t="s">
        <v>25</v>
      </c>
      <c r="D22" s="41"/>
      <c r="E22" s="41"/>
      <c r="F22" s="41"/>
      <c r="G22" s="41"/>
      <c r="H22" s="41"/>
      <c r="I22" s="41">
        <f t="shared" si="18"/>
        <v>0</v>
      </c>
      <c r="J22" s="41">
        <f t="shared" si="19"/>
        <v>0</v>
      </c>
      <c r="K22" s="41"/>
      <c r="L22" s="41">
        <f t="shared" si="20"/>
        <v>0</v>
      </c>
      <c r="M22" s="41">
        <f t="shared" si="21"/>
        <v>1</v>
      </c>
      <c r="N22" s="42">
        <f t="shared" si="22"/>
        <v>0</v>
      </c>
      <c r="O22" s="42">
        <f t="shared" si="23"/>
        <v>0</v>
      </c>
      <c r="P22" s="46">
        <f t="shared" si="24"/>
        <v>0</v>
      </c>
      <c r="Q22" s="46">
        <f t="shared" si="25"/>
        <v>0</v>
      </c>
      <c r="R22" s="49">
        <f t="shared" si="26"/>
        <v>0</v>
      </c>
    </row>
    <row r="23" spans="1:18" ht="18" customHeight="1" x14ac:dyDescent="0.3">
      <c r="A23" s="41">
        <v>20</v>
      </c>
      <c r="B23" s="124" t="s">
        <v>190</v>
      </c>
      <c r="C23" s="124" t="s">
        <v>43</v>
      </c>
      <c r="D23" s="41"/>
      <c r="E23" s="41"/>
      <c r="F23" s="41"/>
      <c r="G23" s="41"/>
      <c r="H23" s="41"/>
      <c r="I23" s="41">
        <f t="shared" si="18"/>
        <v>0</v>
      </c>
      <c r="J23" s="41">
        <f t="shared" si="19"/>
        <v>0</v>
      </c>
      <c r="K23" s="41"/>
      <c r="L23" s="41">
        <f t="shared" si="20"/>
        <v>0</v>
      </c>
      <c r="M23" s="41">
        <f t="shared" si="21"/>
        <v>1</v>
      </c>
      <c r="N23" s="42">
        <f t="shared" si="22"/>
        <v>0</v>
      </c>
      <c r="O23" s="42">
        <f t="shared" si="23"/>
        <v>0</v>
      </c>
      <c r="P23" s="46">
        <f t="shared" si="24"/>
        <v>0</v>
      </c>
      <c r="Q23" s="46">
        <f t="shared" si="25"/>
        <v>0</v>
      </c>
      <c r="R23" s="49">
        <f t="shared" si="26"/>
        <v>0</v>
      </c>
    </row>
    <row r="24" spans="1:18" ht="18" customHeight="1" x14ac:dyDescent="0.3">
      <c r="A24" s="41">
        <v>21</v>
      </c>
      <c r="B24" s="124" t="s">
        <v>257</v>
      </c>
      <c r="C24" s="124" t="s">
        <v>25</v>
      </c>
      <c r="D24" s="41"/>
      <c r="E24" s="41"/>
      <c r="F24" s="41"/>
      <c r="G24" s="41"/>
      <c r="H24" s="41"/>
      <c r="I24" s="41">
        <f t="shared" si="0"/>
        <v>0</v>
      </c>
      <c r="J24" s="41">
        <f t="shared" si="1"/>
        <v>0</v>
      </c>
      <c r="K24" s="41"/>
      <c r="L24" s="41">
        <f t="shared" si="2"/>
        <v>0</v>
      </c>
      <c r="M24" s="41">
        <f t="shared" si="5"/>
        <v>1</v>
      </c>
      <c r="N24" s="42">
        <f t="shared" si="6"/>
        <v>0</v>
      </c>
      <c r="O24" s="42">
        <f t="shared" si="7"/>
        <v>0</v>
      </c>
      <c r="P24" s="46">
        <f t="shared" si="8"/>
        <v>0</v>
      </c>
      <c r="Q24" s="46">
        <f t="shared" si="3"/>
        <v>0</v>
      </c>
      <c r="R24" s="49">
        <f t="shared" si="4"/>
        <v>0</v>
      </c>
    </row>
    <row r="25" spans="1:18" ht="19.8" x14ac:dyDescent="0.3">
      <c r="A25" s="131" t="s">
        <v>328</v>
      </c>
      <c r="B25" s="131"/>
      <c r="C25" s="131"/>
      <c r="D25" s="131"/>
      <c r="E25" s="131"/>
      <c r="F25" s="131"/>
      <c r="G25" s="131"/>
      <c r="H25" s="131"/>
      <c r="I25" s="131"/>
      <c r="J25" s="131"/>
      <c r="K25" s="131"/>
      <c r="L25" s="131"/>
      <c r="M25" s="131"/>
      <c r="N25" s="133"/>
      <c r="O25" s="133"/>
    </row>
    <row r="26" spans="1:18" ht="19.8" x14ac:dyDescent="0.3">
      <c r="A26" s="43"/>
      <c r="B26" s="43"/>
      <c r="C26" s="132" t="s">
        <v>9</v>
      </c>
      <c r="D26" s="132"/>
      <c r="E26" s="132"/>
      <c r="F26" s="43"/>
      <c r="G26" s="43"/>
      <c r="H26" s="43"/>
      <c r="I26" s="43"/>
      <c r="J26" s="43"/>
      <c r="K26" s="43"/>
      <c r="L26" s="43"/>
      <c r="M26" s="43"/>
      <c r="N26" s="43"/>
      <c r="O26" s="43"/>
    </row>
    <row r="27" spans="1:18" x14ac:dyDescent="0.3">
      <c r="A27" s="126" t="s">
        <v>22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</row>
  </sheetData>
  <mergeCells count="6">
    <mergeCell ref="A27:R27"/>
    <mergeCell ref="A1:M2"/>
    <mergeCell ref="N2:P2"/>
    <mergeCell ref="Q2:R2"/>
    <mergeCell ref="A25:O25"/>
    <mergeCell ref="C26:E2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110" zoomScaleNormal="110" workbookViewId="0">
      <selection activeCell="A4" sqref="A4:R20"/>
    </sheetView>
  </sheetViews>
  <sheetFormatPr defaultColWidth="9" defaultRowHeight="16.2" x14ac:dyDescent="0.3"/>
  <cols>
    <col min="1" max="1" width="5.21875" style="40" customWidth="1"/>
    <col min="2" max="2" width="9.6640625" style="40" bestFit="1" customWidth="1"/>
    <col min="3" max="3" width="12.44140625" style="40" customWidth="1"/>
    <col min="4" max="8" width="7" style="40" bestFit="1" customWidth="1"/>
    <col min="9" max="9" width="7.44140625" style="40" customWidth="1"/>
    <col min="10" max="10" width="8" style="40" customWidth="1"/>
    <col min="11" max="11" width="7.33203125" style="40" customWidth="1"/>
    <col min="12" max="12" width="7.44140625" style="40" customWidth="1"/>
    <col min="13" max="13" width="6.77734375" style="40" customWidth="1"/>
    <col min="14" max="14" width="6.88671875" style="40" customWidth="1"/>
    <col min="15" max="15" width="6.21875" style="40" customWidth="1"/>
    <col min="16" max="16" width="6.6640625" style="46" customWidth="1"/>
    <col min="17" max="17" width="7.6640625" style="46" customWidth="1"/>
    <col min="18" max="18" width="11.88671875" style="40" customWidth="1"/>
    <col min="19" max="16384" width="9" style="40"/>
  </cols>
  <sheetData>
    <row r="1" spans="1:18" ht="27.6" customHeight="1" x14ac:dyDescent="0.3">
      <c r="A1" s="137" t="s">
        <v>330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</row>
    <row r="2" spans="1:18" ht="24.6" customHeight="1" x14ac:dyDescent="0.3">
      <c r="A2" s="138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29" t="s">
        <v>21</v>
      </c>
      <c r="O2" s="129"/>
      <c r="P2" s="129"/>
      <c r="Q2" s="130" t="s">
        <v>19</v>
      </c>
      <c r="R2" s="130"/>
    </row>
    <row r="3" spans="1:18" ht="45" customHeight="1" x14ac:dyDescent="0.3">
      <c r="A3" s="41" t="s">
        <v>1</v>
      </c>
      <c r="B3" s="41" t="s">
        <v>2</v>
      </c>
      <c r="C3" s="41" t="s">
        <v>3</v>
      </c>
      <c r="D3" s="41" t="s">
        <v>4</v>
      </c>
      <c r="E3" s="41" t="s">
        <v>5</v>
      </c>
      <c r="F3" s="41" t="s">
        <v>6</v>
      </c>
      <c r="G3" s="41" t="s">
        <v>7</v>
      </c>
      <c r="H3" s="41" t="s">
        <v>8</v>
      </c>
      <c r="I3" s="50" t="s">
        <v>20</v>
      </c>
      <c r="J3" s="45" t="s">
        <v>73</v>
      </c>
      <c r="K3" s="44" t="s">
        <v>12</v>
      </c>
      <c r="L3" s="44" t="s">
        <v>14</v>
      </c>
      <c r="M3" s="41" t="s">
        <v>0</v>
      </c>
      <c r="N3" s="52" t="s">
        <v>15</v>
      </c>
      <c r="O3" s="52" t="s">
        <v>16</v>
      </c>
      <c r="P3" s="53" t="s">
        <v>13</v>
      </c>
      <c r="Q3" s="47" t="s">
        <v>17</v>
      </c>
      <c r="R3" s="51" t="s">
        <v>18</v>
      </c>
    </row>
    <row r="4" spans="1:18" ht="22.05" customHeight="1" x14ac:dyDescent="0.3">
      <c r="A4" s="41">
        <v>1</v>
      </c>
      <c r="B4" s="124" t="s">
        <v>269</v>
      </c>
      <c r="C4" s="124" t="s">
        <v>270</v>
      </c>
      <c r="D4" s="41"/>
      <c r="E4" s="41"/>
      <c r="F4" s="41"/>
      <c r="G4" s="41"/>
      <c r="H4" s="41"/>
      <c r="I4" s="41">
        <f>SUM(D4:H4)</f>
        <v>0</v>
      </c>
      <c r="J4" s="41">
        <f>SUM(P4/3)</f>
        <v>0</v>
      </c>
      <c r="K4" s="41"/>
      <c r="L4" s="41">
        <f>SUM(J4:K4)</f>
        <v>0</v>
      </c>
      <c r="M4" s="41">
        <f>RANK(L4,$L$4:$L$5)</f>
        <v>1</v>
      </c>
      <c r="N4" s="42">
        <f>MAX(D4:H4)</f>
        <v>0</v>
      </c>
      <c r="O4" s="42">
        <f>MIN(D4:H4)</f>
        <v>0</v>
      </c>
      <c r="P4" s="46">
        <f>SUM(I4-N4-O4)</f>
        <v>0</v>
      </c>
      <c r="Q4" s="46">
        <f>AVERAGE(N4:O4)</f>
        <v>0</v>
      </c>
      <c r="R4" s="49">
        <f>L4-Q4</f>
        <v>0</v>
      </c>
    </row>
    <row r="5" spans="1:18" ht="22.05" customHeight="1" x14ac:dyDescent="0.3">
      <c r="A5" s="41">
        <v>2</v>
      </c>
      <c r="B5" s="124" t="s">
        <v>127</v>
      </c>
      <c r="C5" s="124" t="s">
        <v>124</v>
      </c>
      <c r="D5" s="41"/>
      <c r="E5" s="41"/>
      <c r="F5" s="41"/>
      <c r="G5" s="41"/>
      <c r="H5" s="41"/>
      <c r="I5" s="41">
        <f t="shared" ref="I5:I20" si="0">SUM(D5:H5)</f>
        <v>0</v>
      </c>
      <c r="J5" s="41">
        <f t="shared" ref="J5:J20" si="1">SUM(P5/3)</f>
        <v>0</v>
      </c>
      <c r="K5" s="41"/>
      <c r="L5" s="41">
        <f t="shared" ref="L5:L20" si="2">SUM(J5:K5)</f>
        <v>0</v>
      </c>
      <c r="M5" s="41">
        <f>RANK(L5,$L$4:$L$5)</f>
        <v>1</v>
      </c>
      <c r="N5" s="42">
        <f>MAX(D5:H5)</f>
        <v>0</v>
      </c>
      <c r="O5" s="42">
        <f>MIN(D5:H5)</f>
        <v>0</v>
      </c>
      <c r="P5" s="46">
        <f>SUM(I5-N5-O5)</f>
        <v>0</v>
      </c>
      <c r="Q5" s="46">
        <f t="shared" ref="Q5:Q20" si="3">AVERAGE(N5:O5)</f>
        <v>0</v>
      </c>
      <c r="R5" s="48">
        <f t="shared" ref="R5:R20" si="4">L5-Q5</f>
        <v>0</v>
      </c>
    </row>
    <row r="6" spans="1:18" ht="22.05" customHeight="1" x14ac:dyDescent="0.3">
      <c r="A6" s="41">
        <v>3</v>
      </c>
      <c r="B6" s="124" t="s">
        <v>174</v>
      </c>
      <c r="C6" s="124" t="s">
        <v>32</v>
      </c>
      <c r="D6" s="41"/>
      <c r="E6" s="41"/>
      <c r="F6" s="41"/>
      <c r="G6" s="41"/>
      <c r="H6" s="41"/>
      <c r="I6" s="41">
        <f t="shared" si="0"/>
        <v>0</v>
      </c>
      <c r="J6" s="41">
        <f t="shared" si="1"/>
        <v>0</v>
      </c>
      <c r="K6" s="41"/>
      <c r="L6" s="41">
        <f t="shared" si="2"/>
        <v>0</v>
      </c>
      <c r="M6" s="41">
        <f t="shared" ref="M6:M20" si="5">RANK(L6,$L$4:$L$5)</f>
        <v>1</v>
      </c>
      <c r="N6" s="42">
        <f t="shared" ref="N6:N20" si="6">MAX(D6:H6)</f>
        <v>0</v>
      </c>
      <c r="O6" s="42">
        <f t="shared" ref="O6:O20" si="7">MIN(D6:H6)</f>
        <v>0</v>
      </c>
      <c r="P6" s="46">
        <f t="shared" ref="P6:P20" si="8">SUM(I6-N6-O6)</f>
        <v>0</v>
      </c>
      <c r="Q6" s="46">
        <f t="shared" si="3"/>
        <v>0</v>
      </c>
      <c r="R6" s="49">
        <f t="shared" si="4"/>
        <v>0</v>
      </c>
    </row>
    <row r="7" spans="1:18" ht="22.05" customHeight="1" x14ac:dyDescent="0.3">
      <c r="A7" s="41">
        <v>4</v>
      </c>
      <c r="B7" s="124" t="s">
        <v>263</v>
      </c>
      <c r="C7" s="124" t="s">
        <v>109</v>
      </c>
      <c r="D7" s="41"/>
      <c r="E7" s="41"/>
      <c r="F7" s="41"/>
      <c r="G7" s="41"/>
      <c r="H7" s="41"/>
      <c r="I7" s="41">
        <f t="shared" si="0"/>
        <v>0</v>
      </c>
      <c r="J7" s="41">
        <f t="shared" si="1"/>
        <v>0</v>
      </c>
      <c r="K7" s="41"/>
      <c r="L7" s="41">
        <f t="shared" si="2"/>
        <v>0</v>
      </c>
      <c r="M7" s="41">
        <f t="shared" si="5"/>
        <v>1</v>
      </c>
      <c r="N7" s="42">
        <f t="shared" si="6"/>
        <v>0</v>
      </c>
      <c r="O7" s="42">
        <f t="shared" si="7"/>
        <v>0</v>
      </c>
      <c r="P7" s="46">
        <f t="shared" si="8"/>
        <v>0</v>
      </c>
      <c r="Q7" s="46">
        <f t="shared" si="3"/>
        <v>0</v>
      </c>
      <c r="R7" s="48">
        <f t="shared" si="4"/>
        <v>0</v>
      </c>
    </row>
    <row r="8" spans="1:18" ht="22.05" customHeight="1" x14ac:dyDescent="0.3">
      <c r="A8" s="41">
        <v>5</v>
      </c>
      <c r="B8" s="124" t="s">
        <v>266</v>
      </c>
      <c r="C8" s="124" t="s">
        <v>32</v>
      </c>
      <c r="D8" s="41"/>
      <c r="E8" s="41"/>
      <c r="F8" s="41"/>
      <c r="G8" s="41"/>
      <c r="H8" s="41"/>
      <c r="I8" s="41">
        <f t="shared" si="0"/>
        <v>0</v>
      </c>
      <c r="J8" s="41">
        <f t="shared" si="1"/>
        <v>0</v>
      </c>
      <c r="K8" s="41"/>
      <c r="L8" s="41">
        <f t="shared" si="2"/>
        <v>0</v>
      </c>
      <c r="M8" s="41">
        <f t="shared" si="5"/>
        <v>1</v>
      </c>
      <c r="N8" s="42">
        <f t="shared" si="6"/>
        <v>0</v>
      </c>
      <c r="O8" s="42">
        <f t="shared" si="7"/>
        <v>0</v>
      </c>
      <c r="P8" s="46">
        <f t="shared" si="8"/>
        <v>0</v>
      </c>
      <c r="Q8" s="46">
        <f t="shared" si="3"/>
        <v>0</v>
      </c>
      <c r="R8" s="49">
        <f t="shared" si="4"/>
        <v>0</v>
      </c>
    </row>
    <row r="9" spans="1:18" ht="22.05" customHeight="1" x14ac:dyDescent="0.3">
      <c r="A9" s="41">
        <v>6</v>
      </c>
      <c r="B9" s="124" t="s">
        <v>267</v>
      </c>
      <c r="C9" s="124" t="s">
        <v>25</v>
      </c>
      <c r="D9" s="41"/>
      <c r="E9" s="41"/>
      <c r="F9" s="41"/>
      <c r="G9" s="41"/>
      <c r="H9" s="41"/>
      <c r="I9" s="41">
        <f t="shared" si="0"/>
        <v>0</v>
      </c>
      <c r="J9" s="41">
        <f t="shared" si="1"/>
        <v>0</v>
      </c>
      <c r="K9" s="41"/>
      <c r="L9" s="41">
        <f t="shared" si="2"/>
        <v>0</v>
      </c>
      <c r="M9" s="41">
        <f t="shared" si="5"/>
        <v>1</v>
      </c>
      <c r="N9" s="42">
        <f t="shared" si="6"/>
        <v>0</v>
      </c>
      <c r="O9" s="42">
        <f t="shared" si="7"/>
        <v>0</v>
      </c>
      <c r="P9" s="46">
        <f t="shared" si="8"/>
        <v>0</v>
      </c>
      <c r="Q9" s="46">
        <f t="shared" si="3"/>
        <v>0</v>
      </c>
      <c r="R9" s="48">
        <f t="shared" si="4"/>
        <v>0</v>
      </c>
    </row>
    <row r="10" spans="1:18" ht="22.05" customHeight="1" x14ac:dyDescent="0.3">
      <c r="A10" s="41">
        <v>7</v>
      </c>
      <c r="B10" s="124" t="s">
        <v>173</v>
      </c>
      <c r="C10" s="124" t="s">
        <v>32</v>
      </c>
      <c r="D10" s="41"/>
      <c r="E10" s="41"/>
      <c r="F10" s="41"/>
      <c r="G10" s="41"/>
      <c r="H10" s="41"/>
      <c r="I10" s="41">
        <f t="shared" si="0"/>
        <v>0</v>
      </c>
      <c r="J10" s="41">
        <f t="shared" si="1"/>
        <v>0</v>
      </c>
      <c r="K10" s="41"/>
      <c r="L10" s="41">
        <f t="shared" si="2"/>
        <v>0</v>
      </c>
      <c r="M10" s="41">
        <f t="shared" si="5"/>
        <v>1</v>
      </c>
      <c r="N10" s="42">
        <f t="shared" si="6"/>
        <v>0</v>
      </c>
      <c r="O10" s="42">
        <f t="shared" si="7"/>
        <v>0</v>
      </c>
      <c r="P10" s="46">
        <f t="shared" si="8"/>
        <v>0</v>
      </c>
      <c r="Q10" s="46">
        <f t="shared" si="3"/>
        <v>0</v>
      </c>
      <c r="R10" s="49">
        <f t="shared" si="4"/>
        <v>0</v>
      </c>
    </row>
    <row r="11" spans="1:18" ht="22.05" customHeight="1" x14ac:dyDescent="0.3">
      <c r="A11" s="41">
        <v>8</v>
      </c>
      <c r="B11" s="124" t="s">
        <v>172</v>
      </c>
      <c r="C11" s="124" t="s">
        <v>29</v>
      </c>
      <c r="D11" s="41"/>
      <c r="E11" s="41"/>
      <c r="F11" s="41"/>
      <c r="G11" s="41"/>
      <c r="H11" s="41"/>
      <c r="I11" s="41">
        <f t="shared" si="0"/>
        <v>0</v>
      </c>
      <c r="J11" s="41">
        <f t="shared" si="1"/>
        <v>0</v>
      </c>
      <c r="K11" s="41"/>
      <c r="L11" s="41">
        <f t="shared" si="2"/>
        <v>0</v>
      </c>
      <c r="M11" s="41">
        <f t="shared" si="5"/>
        <v>1</v>
      </c>
      <c r="N11" s="42">
        <f t="shared" si="6"/>
        <v>0</v>
      </c>
      <c r="O11" s="42">
        <f t="shared" si="7"/>
        <v>0</v>
      </c>
      <c r="P11" s="46">
        <f t="shared" si="8"/>
        <v>0</v>
      </c>
      <c r="Q11" s="46">
        <f t="shared" si="3"/>
        <v>0</v>
      </c>
      <c r="R11" s="48">
        <f t="shared" si="4"/>
        <v>0</v>
      </c>
    </row>
    <row r="12" spans="1:18" ht="22.05" customHeight="1" x14ac:dyDescent="0.3">
      <c r="A12" s="41">
        <v>9</v>
      </c>
      <c r="B12" s="124" t="s">
        <v>192</v>
      </c>
      <c r="C12" s="124" t="s">
        <v>29</v>
      </c>
      <c r="D12" s="41"/>
      <c r="E12" s="41"/>
      <c r="F12" s="41"/>
      <c r="G12" s="41"/>
      <c r="H12" s="41"/>
      <c r="I12" s="41">
        <f t="shared" si="0"/>
        <v>0</v>
      </c>
      <c r="J12" s="41">
        <f t="shared" si="1"/>
        <v>0</v>
      </c>
      <c r="K12" s="41"/>
      <c r="L12" s="41">
        <f t="shared" si="2"/>
        <v>0</v>
      </c>
      <c r="M12" s="41">
        <f t="shared" si="5"/>
        <v>1</v>
      </c>
      <c r="N12" s="42">
        <f t="shared" si="6"/>
        <v>0</v>
      </c>
      <c r="O12" s="42">
        <f t="shared" si="7"/>
        <v>0</v>
      </c>
      <c r="P12" s="46">
        <f t="shared" si="8"/>
        <v>0</v>
      </c>
      <c r="Q12" s="46">
        <f t="shared" si="3"/>
        <v>0</v>
      </c>
      <c r="R12" s="49">
        <f t="shared" si="4"/>
        <v>0</v>
      </c>
    </row>
    <row r="13" spans="1:18" ht="22.05" customHeight="1" x14ac:dyDescent="0.3">
      <c r="A13" s="41">
        <v>10</v>
      </c>
      <c r="B13" s="124" t="s">
        <v>264</v>
      </c>
      <c r="C13" s="124" t="s">
        <v>29</v>
      </c>
      <c r="D13" s="41"/>
      <c r="E13" s="41"/>
      <c r="F13" s="41"/>
      <c r="G13" s="41"/>
      <c r="H13" s="41"/>
      <c r="I13" s="41">
        <f t="shared" si="0"/>
        <v>0</v>
      </c>
      <c r="J13" s="41">
        <f t="shared" si="1"/>
        <v>0</v>
      </c>
      <c r="K13" s="41"/>
      <c r="L13" s="41">
        <f t="shared" si="2"/>
        <v>0</v>
      </c>
      <c r="M13" s="41">
        <f t="shared" si="5"/>
        <v>1</v>
      </c>
      <c r="N13" s="42">
        <f t="shared" si="6"/>
        <v>0</v>
      </c>
      <c r="O13" s="42">
        <f t="shared" si="7"/>
        <v>0</v>
      </c>
      <c r="P13" s="46">
        <f t="shared" si="8"/>
        <v>0</v>
      </c>
      <c r="Q13" s="46">
        <f t="shared" si="3"/>
        <v>0</v>
      </c>
      <c r="R13" s="49">
        <f t="shared" si="4"/>
        <v>0</v>
      </c>
    </row>
    <row r="14" spans="1:18" ht="22.05" customHeight="1" x14ac:dyDescent="0.3">
      <c r="A14" s="41">
        <v>11</v>
      </c>
      <c r="B14" s="124" t="s">
        <v>128</v>
      </c>
      <c r="C14" s="124" t="s">
        <v>124</v>
      </c>
      <c r="D14" s="41"/>
      <c r="E14" s="41"/>
      <c r="F14" s="41"/>
      <c r="G14" s="41"/>
      <c r="H14" s="41"/>
      <c r="I14" s="41">
        <f t="shared" si="0"/>
        <v>0</v>
      </c>
      <c r="J14" s="41">
        <f t="shared" si="1"/>
        <v>0</v>
      </c>
      <c r="K14" s="41"/>
      <c r="L14" s="41">
        <f t="shared" si="2"/>
        <v>0</v>
      </c>
      <c r="M14" s="41">
        <f t="shared" si="5"/>
        <v>1</v>
      </c>
      <c r="N14" s="42">
        <f t="shared" si="6"/>
        <v>0</v>
      </c>
      <c r="O14" s="42">
        <f t="shared" si="7"/>
        <v>0</v>
      </c>
      <c r="P14" s="46">
        <f t="shared" si="8"/>
        <v>0</v>
      </c>
      <c r="Q14" s="46">
        <f t="shared" si="3"/>
        <v>0</v>
      </c>
      <c r="R14" s="48">
        <f t="shared" si="4"/>
        <v>0</v>
      </c>
    </row>
    <row r="15" spans="1:18" ht="22.05" customHeight="1" x14ac:dyDescent="0.3">
      <c r="A15" s="41">
        <v>12</v>
      </c>
      <c r="B15" s="124" t="s">
        <v>268</v>
      </c>
      <c r="C15" s="124" t="s">
        <v>25</v>
      </c>
      <c r="D15" s="41"/>
      <c r="E15" s="41"/>
      <c r="F15" s="41"/>
      <c r="G15" s="41"/>
      <c r="H15" s="41"/>
      <c r="I15" s="41">
        <f t="shared" si="0"/>
        <v>0</v>
      </c>
      <c r="J15" s="41">
        <f t="shared" si="1"/>
        <v>0</v>
      </c>
      <c r="K15" s="41"/>
      <c r="L15" s="41">
        <f t="shared" si="2"/>
        <v>0</v>
      </c>
      <c r="M15" s="41">
        <f t="shared" si="5"/>
        <v>1</v>
      </c>
      <c r="N15" s="42">
        <f t="shared" si="6"/>
        <v>0</v>
      </c>
      <c r="O15" s="42">
        <f t="shared" si="7"/>
        <v>0</v>
      </c>
      <c r="P15" s="46">
        <f t="shared" si="8"/>
        <v>0</v>
      </c>
      <c r="Q15" s="46">
        <f t="shared" si="3"/>
        <v>0</v>
      </c>
      <c r="R15" s="49">
        <f t="shared" si="4"/>
        <v>0</v>
      </c>
    </row>
    <row r="16" spans="1:18" ht="22.05" customHeight="1" x14ac:dyDescent="0.3">
      <c r="A16" s="41">
        <v>13</v>
      </c>
      <c r="B16" s="124" t="s">
        <v>193</v>
      </c>
      <c r="C16" s="124" t="s">
        <v>25</v>
      </c>
      <c r="D16" s="41"/>
      <c r="E16" s="41"/>
      <c r="F16" s="41"/>
      <c r="G16" s="41"/>
      <c r="H16" s="41"/>
      <c r="I16" s="41">
        <f t="shared" si="0"/>
        <v>0</v>
      </c>
      <c r="J16" s="41">
        <f t="shared" si="1"/>
        <v>0</v>
      </c>
      <c r="K16" s="41"/>
      <c r="L16" s="41">
        <f t="shared" si="2"/>
        <v>0</v>
      </c>
      <c r="M16" s="41">
        <f t="shared" si="5"/>
        <v>1</v>
      </c>
      <c r="N16" s="42">
        <f t="shared" si="6"/>
        <v>0</v>
      </c>
      <c r="O16" s="42">
        <f t="shared" si="7"/>
        <v>0</v>
      </c>
      <c r="P16" s="46">
        <f t="shared" si="8"/>
        <v>0</v>
      </c>
      <c r="Q16" s="46">
        <f t="shared" si="3"/>
        <v>0</v>
      </c>
      <c r="R16" s="49">
        <f t="shared" si="4"/>
        <v>0</v>
      </c>
    </row>
    <row r="17" spans="1:18" ht="22.05" customHeight="1" x14ac:dyDescent="0.3">
      <c r="A17" s="41">
        <v>14</v>
      </c>
      <c r="B17" s="124" t="s">
        <v>265</v>
      </c>
      <c r="C17" s="124" t="s">
        <v>106</v>
      </c>
      <c r="D17" s="41"/>
      <c r="E17" s="41"/>
      <c r="F17" s="41"/>
      <c r="G17" s="41"/>
      <c r="H17" s="41"/>
      <c r="I17" s="41">
        <f t="shared" si="0"/>
        <v>0</v>
      </c>
      <c r="J17" s="41">
        <f t="shared" si="1"/>
        <v>0</v>
      </c>
      <c r="K17" s="41"/>
      <c r="L17" s="41">
        <f t="shared" si="2"/>
        <v>0</v>
      </c>
      <c r="M17" s="41">
        <f t="shared" si="5"/>
        <v>1</v>
      </c>
      <c r="N17" s="42">
        <f t="shared" si="6"/>
        <v>0</v>
      </c>
      <c r="O17" s="42">
        <f t="shared" si="7"/>
        <v>0</v>
      </c>
      <c r="P17" s="46">
        <f t="shared" si="8"/>
        <v>0</v>
      </c>
      <c r="Q17" s="46">
        <f t="shared" si="3"/>
        <v>0</v>
      </c>
      <c r="R17" s="49">
        <f t="shared" si="4"/>
        <v>0</v>
      </c>
    </row>
    <row r="18" spans="1:18" ht="22.05" customHeight="1" x14ac:dyDescent="0.3">
      <c r="A18" s="41">
        <v>15</v>
      </c>
      <c r="B18" s="124" t="s">
        <v>191</v>
      </c>
      <c r="C18" s="124" t="s">
        <v>106</v>
      </c>
      <c r="D18" s="41"/>
      <c r="E18" s="41"/>
      <c r="F18" s="41"/>
      <c r="G18" s="41"/>
      <c r="H18" s="41"/>
      <c r="I18" s="41">
        <f t="shared" si="0"/>
        <v>0</v>
      </c>
      <c r="J18" s="41">
        <f t="shared" si="1"/>
        <v>0</v>
      </c>
      <c r="K18" s="41"/>
      <c r="L18" s="41">
        <f t="shared" si="2"/>
        <v>0</v>
      </c>
      <c r="M18" s="41">
        <f t="shared" si="5"/>
        <v>1</v>
      </c>
      <c r="N18" s="42">
        <f t="shared" si="6"/>
        <v>0</v>
      </c>
      <c r="O18" s="42">
        <f t="shared" si="7"/>
        <v>0</v>
      </c>
      <c r="P18" s="46">
        <f t="shared" si="8"/>
        <v>0</v>
      </c>
      <c r="Q18" s="46">
        <f t="shared" si="3"/>
        <v>0</v>
      </c>
      <c r="R18" s="49">
        <f t="shared" si="4"/>
        <v>0</v>
      </c>
    </row>
    <row r="19" spans="1:18" ht="22.05" customHeight="1" x14ac:dyDescent="0.3">
      <c r="A19" s="41">
        <v>16</v>
      </c>
      <c r="B19" s="124" t="s">
        <v>262</v>
      </c>
      <c r="C19" s="124" t="s">
        <v>109</v>
      </c>
      <c r="D19" s="41"/>
      <c r="E19" s="41"/>
      <c r="F19" s="41"/>
      <c r="G19" s="41"/>
      <c r="H19" s="41"/>
      <c r="I19" s="41">
        <f t="shared" si="0"/>
        <v>0</v>
      </c>
      <c r="J19" s="41">
        <f t="shared" si="1"/>
        <v>0</v>
      </c>
      <c r="K19" s="41"/>
      <c r="L19" s="41">
        <f t="shared" si="2"/>
        <v>0</v>
      </c>
      <c r="M19" s="41">
        <f t="shared" si="5"/>
        <v>1</v>
      </c>
      <c r="N19" s="42">
        <f t="shared" si="6"/>
        <v>0</v>
      </c>
      <c r="O19" s="42">
        <f t="shared" si="7"/>
        <v>0</v>
      </c>
      <c r="P19" s="46">
        <f t="shared" si="8"/>
        <v>0</v>
      </c>
      <c r="Q19" s="46">
        <f t="shared" si="3"/>
        <v>0</v>
      </c>
      <c r="R19" s="49">
        <f t="shared" si="4"/>
        <v>0</v>
      </c>
    </row>
    <row r="20" spans="1:18" ht="22.05" customHeight="1" x14ac:dyDescent="0.3">
      <c r="A20" s="41">
        <v>17</v>
      </c>
      <c r="B20" s="124" t="s">
        <v>261</v>
      </c>
      <c r="C20" s="124" t="s">
        <v>106</v>
      </c>
      <c r="D20" s="41"/>
      <c r="E20" s="41"/>
      <c r="F20" s="41"/>
      <c r="G20" s="41"/>
      <c r="H20" s="41"/>
      <c r="I20" s="41">
        <f t="shared" si="0"/>
        <v>0</v>
      </c>
      <c r="J20" s="41">
        <f t="shared" si="1"/>
        <v>0</v>
      </c>
      <c r="K20" s="41"/>
      <c r="L20" s="41">
        <f t="shared" si="2"/>
        <v>0</v>
      </c>
      <c r="M20" s="41">
        <f t="shared" si="5"/>
        <v>1</v>
      </c>
      <c r="N20" s="42">
        <f t="shared" si="6"/>
        <v>0</v>
      </c>
      <c r="O20" s="42">
        <f t="shared" si="7"/>
        <v>0</v>
      </c>
      <c r="P20" s="46">
        <f t="shared" si="8"/>
        <v>0</v>
      </c>
      <c r="Q20" s="46">
        <f t="shared" si="3"/>
        <v>0</v>
      </c>
      <c r="R20" s="49">
        <f t="shared" si="4"/>
        <v>0</v>
      </c>
    </row>
    <row r="21" spans="1:18" ht="15" customHeight="1" x14ac:dyDescent="0.3">
      <c r="A21" s="131" t="s">
        <v>329</v>
      </c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3"/>
      <c r="O21" s="133"/>
    </row>
    <row r="22" spans="1:18" ht="15" customHeight="1" x14ac:dyDescent="0.3">
      <c r="A22" s="43"/>
      <c r="B22" s="43"/>
      <c r="C22" s="132" t="s">
        <v>9</v>
      </c>
      <c r="D22" s="132"/>
      <c r="E22" s="132"/>
      <c r="F22" s="43"/>
      <c r="G22" s="43"/>
      <c r="H22" s="43"/>
      <c r="I22" s="43"/>
      <c r="J22" s="43"/>
      <c r="K22" s="43"/>
      <c r="L22" s="43"/>
      <c r="M22" s="43"/>
      <c r="N22" s="43"/>
      <c r="O22" s="43"/>
    </row>
    <row r="23" spans="1:18" ht="15" customHeight="1" x14ac:dyDescent="0.3">
      <c r="A23" s="126" t="s">
        <v>331</v>
      </c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</row>
    <row r="24" spans="1:18" ht="15" customHeight="1" x14ac:dyDescent="0.3"/>
  </sheetData>
  <mergeCells count="6">
    <mergeCell ref="A23:R23"/>
    <mergeCell ref="A1:M2"/>
    <mergeCell ref="N2:P2"/>
    <mergeCell ref="Q2:R2"/>
    <mergeCell ref="A21:O21"/>
    <mergeCell ref="C22:E2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zoomScale="110" zoomScaleNormal="110" workbookViewId="0">
      <selection activeCell="A5" sqref="A4:R24"/>
    </sheetView>
  </sheetViews>
  <sheetFormatPr defaultColWidth="9" defaultRowHeight="16.2" x14ac:dyDescent="0.3"/>
  <cols>
    <col min="1" max="1" width="5.21875" style="40" customWidth="1"/>
    <col min="2" max="2" width="9.6640625" style="40" bestFit="1" customWidth="1"/>
    <col min="3" max="3" width="12.44140625" style="40" customWidth="1"/>
    <col min="4" max="8" width="7" style="40" bestFit="1" customWidth="1"/>
    <col min="9" max="9" width="7.44140625" style="40" customWidth="1"/>
    <col min="10" max="10" width="8" style="40" customWidth="1"/>
    <col min="11" max="11" width="7.33203125" style="40" customWidth="1"/>
    <col min="12" max="12" width="7.44140625" style="40" customWidth="1"/>
    <col min="13" max="13" width="6.77734375" style="40" customWidth="1"/>
    <col min="14" max="14" width="6.88671875" style="40" customWidth="1"/>
    <col min="15" max="15" width="6.21875" style="40" customWidth="1"/>
    <col min="16" max="16" width="6.6640625" style="46" customWidth="1"/>
    <col min="17" max="17" width="7.6640625" style="46" customWidth="1"/>
    <col min="18" max="18" width="11.88671875" style="40" customWidth="1"/>
    <col min="19" max="16384" width="9" style="40"/>
  </cols>
  <sheetData>
    <row r="1" spans="1:18" ht="27.6" customHeight="1" x14ac:dyDescent="0.3">
      <c r="A1" s="137" t="s">
        <v>332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</row>
    <row r="2" spans="1:18" ht="24.6" customHeight="1" x14ac:dyDescent="0.3">
      <c r="A2" s="138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29" t="s">
        <v>21</v>
      </c>
      <c r="O2" s="129"/>
      <c r="P2" s="129"/>
      <c r="Q2" s="130" t="s">
        <v>19</v>
      </c>
      <c r="R2" s="130"/>
    </row>
    <row r="3" spans="1:18" ht="45" customHeight="1" x14ac:dyDescent="0.3">
      <c r="A3" s="41" t="s">
        <v>1</v>
      </c>
      <c r="B3" s="41" t="s">
        <v>2</v>
      </c>
      <c r="C3" s="41" t="s">
        <v>3</v>
      </c>
      <c r="D3" s="41" t="s">
        <v>4</v>
      </c>
      <c r="E3" s="41" t="s">
        <v>5</v>
      </c>
      <c r="F3" s="41" t="s">
        <v>6</v>
      </c>
      <c r="G3" s="41" t="s">
        <v>7</v>
      </c>
      <c r="H3" s="41" t="s">
        <v>8</v>
      </c>
      <c r="I3" s="50" t="s">
        <v>20</v>
      </c>
      <c r="J3" s="45" t="s">
        <v>73</v>
      </c>
      <c r="K3" s="44" t="s">
        <v>12</v>
      </c>
      <c r="L3" s="44" t="s">
        <v>14</v>
      </c>
      <c r="M3" s="41" t="s">
        <v>0</v>
      </c>
      <c r="N3" s="52" t="s">
        <v>15</v>
      </c>
      <c r="O3" s="52" t="s">
        <v>16</v>
      </c>
      <c r="P3" s="53" t="s">
        <v>13</v>
      </c>
      <c r="Q3" s="47" t="s">
        <v>17</v>
      </c>
      <c r="R3" s="51" t="s">
        <v>18</v>
      </c>
    </row>
    <row r="4" spans="1:18" ht="18" customHeight="1" x14ac:dyDescent="0.3">
      <c r="A4" s="41">
        <v>1</v>
      </c>
      <c r="B4" s="124" t="s">
        <v>327</v>
      </c>
      <c r="C4" s="124" t="s">
        <v>25</v>
      </c>
      <c r="D4" s="41"/>
      <c r="E4" s="41"/>
      <c r="F4" s="41"/>
      <c r="G4" s="41"/>
      <c r="H4" s="41"/>
      <c r="I4" s="41">
        <f>SUM(D4:H4)</f>
        <v>0</v>
      </c>
      <c r="J4" s="41">
        <f>SUM(P4/3)</f>
        <v>0</v>
      </c>
      <c r="K4" s="41"/>
      <c r="L4" s="41">
        <f>SUM(J4:K4)</f>
        <v>0</v>
      </c>
      <c r="M4" s="41">
        <f>RANK(L4,$L$4:$L$5)</f>
        <v>1</v>
      </c>
      <c r="N4" s="42">
        <f>MAX(D4:H4)</f>
        <v>0</v>
      </c>
      <c r="O4" s="42">
        <f>MIN(D4:H4)</f>
        <v>0</v>
      </c>
      <c r="P4" s="46">
        <f>SUM(I4-N4-O4)</f>
        <v>0</v>
      </c>
      <c r="Q4" s="46">
        <f>AVERAGE(N4:O4)</f>
        <v>0</v>
      </c>
      <c r="R4" s="49">
        <f>L4-Q4</f>
        <v>0</v>
      </c>
    </row>
    <row r="5" spans="1:18" ht="18" customHeight="1" x14ac:dyDescent="0.3">
      <c r="A5" s="41">
        <v>2</v>
      </c>
      <c r="B5" s="124" t="s">
        <v>281</v>
      </c>
      <c r="C5" s="124" t="s">
        <v>282</v>
      </c>
      <c r="D5" s="41"/>
      <c r="E5" s="41"/>
      <c r="F5" s="41"/>
      <c r="G5" s="41"/>
      <c r="H5" s="41"/>
      <c r="I5" s="41">
        <f t="shared" ref="I5:I24" si="0">SUM(D5:H5)</f>
        <v>0</v>
      </c>
      <c r="J5" s="41">
        <f t="shared" ref="J5:J24" si="1">SUM(P5/3)</f>
        <v>0</v>
      </c>
      <c r="K5" s="41"/>
      <c r="L5" s="41">
        <f t="shared" ref="L5:L24" si="2">SUM(J5:K5)</f>
        <v>0</v>
      </c>
      <c r="M5" s="41">
        <f>RANK(L5,$L$4:$L$5)</f>
        <v>1</v>
      </c>
      <c r="N5" s="42">
        <f>MAX(D5:H5)</f>
        <v>0</v>
      </c>
      <c r="O5" s="42">
        <f>MIN(D5:H5)</f>
        <v>0</v>
      </c>
      <c r="P5" s="46">
        <f>SUM(I5-N5-O5)</f>
        <v>0</v>
      </c>
      <c r="Q5" s="46">
        <f t="shared" ref="Q5:Q24" si="3">AVERAGE(N5:O5)</f>
        <v>0</v>
      </c>
      <c r="R5" s="48">
        <f t="shared" ref="R5:R24" si="4">L5-Q5</f>
        <v>0</v>
      </c>
    </row>
    <row r="6" spans="1:18" ht="18" customHeight="1" x14ac:dyDescent="0.3">
      <c r="A6" s="41">
        <v>3</v>
      </c>
      <c r="B6" s="124" t="s">
        <v>272</v>
      </c>
      <c r="C6" s="124" t="s">
        <v>124</v>
      </c>
      <c r="D6" s="41"/>
      <c r="E6" s="41"/>
      <c r="F6" s="41"/>
      <c r="G6" s="41"/>
      <c r="H6" s="41"/>
      <c r="I6" s="41">
        <f t="shared" si="0"/>
        <v>0</v>
      </c>
      <c r="J6" s="41">
        <f t="shared" si="1"/>
        <v>0</v>
      </c>
      <c r="K6" s="41"/>
      <c r="L6" s="41">
        <f t="shared" si="2"/>
        <v>0</v>
      </c>
      <c r="M6" s="41">
        <f t="shared" ref="M6:M24" si="5">RANK(L6,$L$4:$L$5)</f>
        <v>1</v>
      </c>
      <c r="N6" s="42">
        <f t="shared" ref="N6:N24" si="6">MAX(D6:H6)</f>
        <v>0</v>
      </c>
      <c r="O6" s="42">
        <f t="shared" ref="O6:O24" si="7">MIN(D6:H6)</f>
        <v>0</v>
      </c>
      <c r="P6" s="46">
        <f t="shared" ref="P6:P24" si="8">SUM(I6-N6-O6)</f>
        <v>0</v>
      </c>
      <c r="Q6" s="46">
        <f t="shared" si="3"/>
        <v>0</v>
      </c>
      <c r="R6" s="49">
        <f t="shared" si="4"/>
        <v>0</v>
      </c>
    </row>
    <row r="7" spans="1:18" ht="18" customHeight="1" x14ac:dyDescent="0.3">
      <c r="A7" s="41">
        <v>4</v>
      </c>
      <c r="B7" s="124" t="s">
        <v>135</v>
      </c>
      <c r="C7" s="124" t="s">
        <v>124</v>
      </c>
      <c r="D7" s="41"/>
      <c r="E7" s="41"/>
      <c r="F7" s="41"/>
      <c r="G7" s="41"/>
      <c r="H7" s="41"/>
      <c r="I7" s="41">
        <f t="shared" si="0"/>
        <v>0</v>
      </c>
      <c r="J7" s="41">
        <f t="shared" si="1"/>
        <v>0</v>
      </c>
      <c r="K7" s="41"/>
      <c r="L7" s="41">
        <f t="shared" si="2"/>
        <v>0</v>
      </c>
      <c r="M7" s="41">
        <f t="shared" si="5"/>
        <v>1</v>
      </c>
      <c r="N7" s="42">
        <f t="shared" si="6"/>
        <v>0</v>
      </c>
      <c r="O7" s="42">
        <f t="shared" si="7"/>
        <v>0</v>
      </c>
      <c r="P7" s="46">
        <f t="shared" si="8"/>
        <v>0</v>
      </c>
      <c r="Q7" s="46">
        <f t="shared" si="3"/>
        <v>0</v>
      </c>
      <c r="R7" s="48">
        <f t="shared" si="4"/>
        <v>0</v>
      </c>
    </row>
    <row r="8" spans="1:18" ht="18" customHeight="1" x14ac:dyDescent="0.3">
      <c r="A8" s="41">
        <v>5</v>
      </c>
      <c r="B8" s="124" t="s">
        <v>98</v>
      </c>
      <c r="C8" s="124" t="s">
        <v>32</v>
      </c>
      <c r="D8" s="41"/>
      <c r="E8" s="41"/>
      <c r="F8" s="41"/>
      <c r="G8" s="41"/>
      <c r="H8" s="41"/>
      <c r="I8" s="41">
        <f t="shared" si="0"/>
        <v>0</v>
      </c>
      <c r="J8" s="41">
        <f t="shared" si="1"/>
        <v>0</v>
      </c>
      <c r="K8" s="41"/>
      <c r="L8" s="41">
        <f t="shared" si="2"/>
        <v>0</v>
      </c>
      <c r="M8" s="41">
        <f t="shared" si="5"/>
        <v>1</v>
      </c>
      <c r="N8" s="42">
        <f t="shared" si="6"/>
        <v>0</v>
      </c>
      <c r="O8" s="42">
        <f t="shared" si="7"/>
        <v>0</v>
      </c>
      <c r="P8" s="46">
        <f t="shared" si="8"/>
        <v>0</v>
      </c>
      <c r="Q8" s="46">
        <f t="shared" si="3"/>
        <v>0</v>
      </c>
      <c r="R8" s="49">
        <f t="shared" si="4"/>
        <v>0</v>
      </c>
    </row>
    <row r="9" spans="1:18" ht="18" customHeight="1" x14ac:dyDescent="0.3">
      <c r="A9" s="41">
        <v>6</v>
      </c>
      <c r="B9" s="124" t="s">
        <v>274</v>
      </c>
      <c r="C9" s="124" t="s">
        <v>245</v>
      </c>
      <c r="D9" s="41"/>
      <c r="E9" s="41"/>
      <c r="F9" s="41"/>
      <c r="G9" s="41"/>
      <c r="H9" s="41"/>
      <c r="I9" s="41">
        <f t="shared" si="0"/>
        <v>0</v>
      </c>
      <c r="J9" s="41">
        <f t="shared" si="1"/>
        <v>0</v>
      </c>
      <c r="K9" s="41"/>
      <c r="L9" s="41">
        <f t="shared" si="2"/>
        <v>0</v>
      </c>
      <c r="M9" s="41">
        <f t="shared" si="5"/>
        <v>1</v>
      </c>
      <c r="N9" s="42">
        <f t="shared" si="6"/>
        <v>0</v>
      </c>
      <c r="O9" s="42">
        <f t="shared" si="7"/>
        <v>0</v>
      </c>
      <c r="P9" s="46">
        <f t="shared" si="8"/>
        <v>0</v>
      </c>
      <c r="Q9" s="46">
        <f t="shared" si="3"/>
        <v>0</v>
      </c>
      <c r="R9" s="48">
        <f t="shared" si="4"/>
        <v>0</v>
      </c>
    </row>
    <row r="10" spans="1:18" ht="18" customHeight="1" x14ac:dyDescent="0.3">
      <c r="A10" s="41">
        <v>7</v>
      </c>
      <c r="B10" s="124" t="s">
        <v>105</v>
      </c>
      <c r="C10" s="124" t="s">
        <v>106</v>
      </c>
      <c r="D10" s="41"/>
      <c r="E10" s="41"/>
      <c r="F10" s="41"/>
      <c r="G10" s="41"/>
      <c r="H10" s="41"/>
      <c r="I10" s="41">
        <f t="shared" si="0"/>
        <v>0</v>
      </c>
      <c r="J10" s="41">
        <f t="shared" si="1"/>
        <v>0</v>
      </c>
      <c r="K10" s="41"/>
      <c r="L10" s="41">
        <f t="shared" si="2"/>
        <v>0</v>
      </c>
      <c r="M10" s="41">
        <f t="shared" si="5"/>
        <v>1</v>
      </c>
      <c r="N10" s="42">
        <f t="shared" si="6"/>
        <v>0</v>
      </c>
      <c r="O10" s="42">
        <f t="shared" si="7"/>
        <v>0</v>
      </c>
      <c r="P10" s="46">
        <f t="shared" si="8"/>
        <v>0</v>
      </c>
      <c r="Q10" s="46">
        <f t="shared" si="3"/>
        <v>0</v>
      </c>
      <c r="R10" s="49">
        <f t="shared" si="4"/>
        <v>0</v>
      </c>
    </row>
    <row r="11" spans="1:18" ht="18" customHeight="1" x14ac:dyDescent="0.3">
      <c r="A11" s="41">
        <v>8</v>
      </c>
      <c r="B11" s="124" t="s">
        <v>276</v>
      </c>
      <c r="C11" s="124" t="s">
        <v>106</v>
      </c>
      <c r="D11" s="41"/>
      <c r="E11" s="41"/>
      <c r="F11" s="41"/>
      <c r="G11" s="41"/>
      <c r="H11" s="41"/>
      <c r="I11" s="41">
        <f t="shared" si="0"/>
        <v>0</v>
      </c>
      <c r="J11" s="41">
        <f t="shared" si="1"/>
        <v>0</v>
      </c>
      <c r="K11" s="41"/>
      <c r="L11" s="41">
        <f t="shared" si="2"/>
        <v>0</v>
      </c>
      <c r="M11" s="41">
        <f t="shared" si="5"/>
        <v>1</v>
      </c>
      <c r="N11" s="42">
        <f t="shared" si="6"/>
        <v>0</v>
      </c>
      <c r="O11" s="42">
        <f t="shared" si="7"/>
        <v>0</v>
      </c>
      <c r="P11" s="46">
        <f t="shared" si="8"/>
        <v>0</v>
      </c>
      <c r="Q11" s="46">
        <f t="shared" si="3"/>
        <v>0</v>
      </c>
      <c r="R11" s="48">
        <f t="shared" si="4"/>
        <v>0</v>
      </c>
    </row>
    <row r="12" spans="1:18" ht="18" customHeight="1" x14ac:dyDescent="0.3">
      <c r="A12" s="41">
        <v>9</v>
      </c>
      <c r="B12" s="124" t="s">
        <v>280</v>
      </c>
      <c r="C12" s="124" t="s">
        <v>25</v>
      </c>
      <c r="D12" s="41"/>
      <c r="E12" s="41"/>
      <c r="F12" s="41"/>
      <c r="G12" s="41"/>
      <c r="H12" s="41"/>
      <c r="I12" s="41">
        <f t="shared" si="0"/>
        <v>0</v>
      </c>
      <c r="J12" s="41">
        <f t="shared" si="1"/>
        <v>0</v>
      </c>
      <c r="K12" s="41"/>
      <c r="L12" s="41">
        <f t="shared" si="2"/>
        <v>0</v>
      </c>
      <c r="M12" s="41">
        <f t="shared" si="5"/>
        <v>1</v>
      </c>
      <c r="N12" s="42">
        <f t="shared" si="6"/>
        <v>0</v>
      </c>
      <c r="O12" s="42">
        <f t="shared" si="7"/>
        <v>0</v>
      </c>
      <c r="P12" s="46">
        <f t="shared" si="8"/>
        <v>0</v>
      </c>
      <c r="Q12" s="46">
        <f t="shared" si="3"/>
        <v>0</v>
      </c>
      <c r="R12" s="49">
        <f t="shared" si="4"/>
        <v>0</v>
      </c>
    </row>
    <row r="13" spans="1:18" ht="18" customHeight="1" x14ac:dyDescent="0.3">
      <c r="A13" s="41">
        <v>10</v>
      </c>
      <c r="B13" s="124" t="s">
        <v>81</v>
      </c>
      <c r="C13" s="124" t="s">
        <v>42</v>
      </c>
      <c r="D13" s="41"/>
      <c r="E13" s="41"/>
      <c r="F13" s="41"/>
      <c r="G13" s="41"/>
      <c r="H13" s="41"/>
      <c r="I13" s="41">
        <f t="shared" si="0"/>
        <v>0</v>
      </c>
      <c r="J13" s="41">
        <f t="shared" si="1"/>
        <v>0</v>
      </c>
      <c r="K13" s="41"/>
      <c r="L13" s="41">
        <f t="shared" si="2"/>
        <v>0</v>
      </c>
      <c r="M13" s="41">
        <f t="shared" si="5"/>
        <v>1</v>
      </c>
      <c r="N13" s="42">
        <f t="shared" si="6"/>
        <v>0</v>
      </c>
      <c r="O13" s="42">
        <f t="shared" si="7"/>
        <v>0</v>
      </c>
      <c r="P13" s="46">
        <f t="shared" si="8"/>
        <v>0</v>
      </c>
      <c r="Q13" s="46">
        <f t="shared" si="3"/>
        <v>0</v>
      </c>
      <c r="R13" s="49">
        <f t="shared" si="4"/>
        <v>0</v>
      </c>
    </row>
    <row r="14" spans="1:18" ht="18" customHeight="1" x14ac:dyDescent="0.3">
      <c r="A14" s="41">
        <v>11</v>
      </c>
      <c r="B14" s="124" t="s">
        <v>283</v>
      </c>
      <c r="C14" s="124" t="s">
        <v>282</v>
      </c>
      <c r="D14" s="41"/>
      <c r="E14" s="41"/>
      <c r="F14" s="41"/>
      <c r="G14" s="41"/>
      <c r="H14" s="41"/>
      <c r="I14" s="41">
        <f t="shared" si="0"/>
        <v>0</v>
      </c>
      <c r="J14" s="41">
        <f t="shared" si="1"/>
        <v>0</v>
      </c>
      <c r="K14" s="41"/>
      <c r="L14" s="41">
        <f t="shared" si="2"/>
        <v>0</v>
      </c>
      <c r="M14" s="41">
        <f t="shared" si="5"/>
        <v>1</v>
      </c>
      <c r="N14" s="42">
        <f t="shared" si="6"/>
        <v>0</v>
      </c>
      <c r="O14" s="42">
        <f t="shared" si="7"/>
        <v>0</v>
      </c>
      <c r="P14" s="46">
        <f t="shared" si="8"/>
        <v>0</v>
      </c>
      <c r="Q14" s="46">
        <f t="shared" si="3"/>
        <v>0</v>
      </c>
      <c r="R14" s="48">
        <f t="shared" si="4"/>
        <v>0</v>
      </c>
    </row>
    <row r="15" spans="1:18" ht="18" customHeight="1" x14ac:dyDescent="0.3">
      <c r="A15" s="41">
        <v>12</v>
      </c>
      <c r="B15" s="124" t="s">
        <v>278</v>
      </c>
      <c r="C15" s="124" t="s">
        <v>27</v>
      </c>
      <c r="D15" s="41"/>
      <c r="E15" s="41"/>
      <c r="F15" s="41"/>
      <c r="G15" s="41"/>
      <c r="H15" s="41"/>
      <c r="I15" s="41">
        <f t="shared" si="0"/>
        <v>0</v>
      </c>
      <c r="J15" s="41">
        <f t="shared" si="1"/>
        <v>0</v>
      </c>
      <c r="K15" s="41"/>
      <c r="L15" s="41">
        <f t="shared" si="2"/>
        <v>0</v>
      </c>
      <c r="M15" s="41">
        <f t="shared" si="5"/>
        <v>1</v>
      </c>
      <c r="N15" s="42">
        <f t="shared" si="6"/>
        <v>0</v>
      </c>
      <c r="O15" s="42">
        <f t="shared" si="7"/>
        <v>0</v>
      </c>
      <c r="P15" s="46">
        <f t="shared" si="8"/>
        <v>0</v>
      </c>
      <c r="Q15" s="46">
        <f t="shared" si="3"/>
        <v>0</v>
      </c>
      <c r="R15" s="49">
        <f t="shared" si="4"/>
        <v>0</v>
      </c>
    </row>
    <row r="16" spans="1:18" ht="18" customHeight="1" x14ac:dyDescent="0.3">
      <c r="A16" s="41">
        <v>13</v>
      </c>
      <c r="B16" s="124" t="s">
        <v>107</v>
      </c>
      <c r="C16" s="124" t="s">
        <v>47</v>
      </c>
      <c r="D16" s="41"/>
      <c r="E16" s="41"/>
      <c r="F16" s="41"/>
      <c r="G16" s="41"/>
      <c r="H16" s="41"/>
      <c r="I16" s="41">
        <f t="shared" si="0"/>
        <v>0</v>
      </c>
      <c r="J16" s="41">
        <f t="shared" si="1"/>
        <v>0</v>
      </c>
      <c r="K16" s="41"/>
      <c r="L16" s="41">
        <f t="shared" si="2"/>
        <v>0</v>
      </c>
      <c r="M16" s="41">
        <f t="shared" si="5"/>
        <v>1</v>
      </c>
      <c r="N16" s="42">
        <f t="shared" si="6"/>
        <v>0</v>
      </c>
      <c r="O16" s="42">
        <f t="shared" si="7"/>
        <v>0</v>
      </c>
      <c r="P16" s="46">
        <f t="shared" si="8"/>
        <v>0</v>
      </c>
      <c r="Q16" s="46">
        <f t="shared" si="3"/>
        <v>0</v>
      </c>
      <c r="R16" s="49">
        <f t="shared" si="4"/>
        <v>0</v>
      </c>
    </row>
    <row r="17" spans="1:18" ht="18" customHeight="1" x14ac:dyDescent="0.3">
      <c r="A17" s="41">
        <v>14</v>
      </c>
      <c r="B17" s="124" t="s">
        <v>115</v>
      </c>
      <c r="C17" s="124" t="s">
        <v>116</v>
      </c>
      <c r="D17" s="41"/>
      <c r="E17" s="41"/>
      <c r="F17" s="41"/>
      <c r="G17" s="41"/>
      <c r="H17" s="41"/>
      <c r="I17" s="41">
        <f t="shared" si="0"/>
        <v>0</v>
      </c>
      <c r="J17" s="41">
        <f t="shared" si="1"/>
        <v>0</v>
      </c>
      <c r="K17" s="41"/>
      <c r="L17" s="41">
        <f t="shared" si="2"/>
        <v>0</v>
      </c>
      <c r="M17" s="41">
        <f t="shared" si="5"/>
        <v>1</v>
      </c>
      <c r="N17" s="42">
        <f t="shared" si="6"/>
        <v>0</v>
      </c>
      <c r="O17" s="42">
        <f t="shared" si="7"/>
        <v>0</v>
      </c>
      <c r="P17" s="46">
        <f t="shared" si="8"/>
        <v>0</v>
      </c>
      <c r="Q17" s="46">
        <f t="shared" si="3"/>
        <v>0</v>
      </c>
      <c r="R17" s="49">
        <f t="shared" si="4"/>
        <v>0</v>
      </c>
    </row>
    <row r="18" spans="1:18" ht="18" customHeight="1" x14ac:dyDescent="0.3">
      <c r="A18" s="41">
        <v>15</v>
      </c>
      <c r="B18" s="124" t="s">
        <v>277</v>
      </c>
      <c r="C18" s="124" t="s">
        <v>106</v>
      </c>
      <c r="D18" s="41"/>
      <c r="E18" s="41"/>
      <c r="F18" s="41"/>
      <c r="G18" s="41"/>
      <c r="H18" s="41"/>
      <c r="I18" s="41">
        <f t="shared" si="0"/>
        <v>0</v>
      </c>
      <c r="J18" s="41">
        <f t="shared" si="1"/>
        <v>0</v>
      </c>
      <c r="K18" s="41"/>
      <c r="L18" s="41">
        <f t="shared" si="2"/>
        <v>0</v>
      </c>
      <c r="M18" s="41">
        <f t="shared" si="5"/>
        <v>1</v>
      </c>
      <c r="N18" s="42">
        <f t="shared" si="6"/>
        <v>0</v>
      </c>
      <c r="O18" s="42">
        <f t="shared" si="7"/>
        <v>0</v>
      </c>
      <c r="P18" s="46">
        <f t="shared" si="8"/>
        <v>0</v>
      </c>
      <c r="Q18" s="46">
        <f t="shared" si="3"/>
        <v>0</v>
      </c>
      <c r="R18" s="49">
        <f t="shared" si="4"/>
        <v>0</v>
      </c>
    </row>
    <row r="19" spans="1:18" ht="18" customHeight="1" x14ac:dyDescent="0.3">
      <c r="A19" s="41">
        <v>16</v>
      </c>
      <c r="B19" s="124" t="s">
        <v>271</v>
      </c>
      <c r="C19" s="124" t="s">
        <v>124</v>
      </c>
      <c r="D19" s="41"/>
      <c r="E19" s="41"/>
      <c r="F19" s="41"/>
      <c r="G19" s="41"/>
      <c r="H19" s="41"/>
      <c r="I19" s="41">
        <f t="shared" si="0"/>
        <v>0</v>
      </c>
      <c r="J19" s="41">
        <f t="shared" si="1"/>
        <v>0</v>
      </c>
      <c r="K19" s="41"/>
      <c r="L19" s="41">
        <f t="shared" si="2"/>
        <v>0</v>
      </c>
      <c r="M19" s="41">
        <f t="shared" si="5"/>
        <v>1</v>
      </c>
      <c r="N19" s="42">
        <f t="shared" si="6"/>
        <v>0</v>
      </c>
      <c r="O19" s="42">
        <f t="shared" si="7"/>
        <v>0</v>
      </c>
      <c r="P19" s="46">
        <f t="shared" si="8"/>
        <v>0</v>
      </c>
      <c r="Q19" s="46">
        <f t="shared" si="3"/>
        <v>0</v>
      </c>
      <c r="R19" s="49">
        <f t="shared" si="4"/>
        <v>0</v>
      </c>
    </row>
    <row r="20" spans="1:18" ht="18" customHeight="1" x14ac:dyDescent="0.3">
      <c r="A20" s="41">
        <v>17</v>
      </c>
      <c r="B20" s="124" t="s">
        <v>275</v>
      </c>
      <c r="C20" s="124" t="s">
        <v>42</v>
      </c>
      <c r="D20" s="41"/>
      <c r="E20" s="41"/>
      <c r="F20" s="41"/>
      <c r="G20" s="41"/>
      <c r="H20" s="41"/>
      <c r="I20" s="41">
        <f t="shared" si="0"/>
        <v>0</v>
      </c>
      <c r="J20" s="41">
        <f t="shared" si="1"/>
        <v>0</v>
      </c>
      <c r="K20" s="41"/>
      <c r="L20" s="41">
        <f t="shared" si="2"/>
        <v>0</v>
      </c>
      <c r="M20" s="41">
        <f t="shared" si="5"/>
        <v>1</v>
      </c>
      <c r="N20" s="42">
        <f t="shared" si="6"/>
        <v>0</v>
      </c>
      <c r="O20" s="42">
        <f t="shared" si="7"/>
        <v>0</v>
      </c>
      <c r="P20" s="46">
        <f t="shared" si="8"/>
        <v>0</v>
      </c>
      <c r="Q20" s="46">
        <f t="shared" si="3"/>
        <v>0</v>
      </c>
      <c r="R20" s="49">
        <f t="shared" si="4"/>
        <v>0</v>
      </c>
    </row>
    <row r="21" spans="1:18" ht="18" customHeight="1" x14ac:dyDescent="0.3">
      <c r="A21" s="41">
        <v>18</v>
      </c>
      <c r="B21" s="124" t="s">
        <v>279</v>
      </c>
      <c r="C21" s="124" t="s">
        <v>29</v>
      </c>
      <c r="D21" s="41"/>
      <c r="E21" s="41"/>
      <c r="F21" s="41"/>
      <c r="G21" s="41"/>
      <c r="H21" s="41"/>
      <c r="I21" s="41">
        <f t="shared" si="0"/>
        <v>0</v>
      </c>
      <c r="J21" s="41">
        <f t="shared" si="1"/>
        <v>0</v>
      </c>
      <c r="K21" s="41"/>
      <c r="L21" s="41">
        <f t="shared" si="2"/>
        <v>0</v>
      </c>
      <c r="M21" s="41">
        <f t="shared" si="5"/>
        <v>1</v>
      </c>
      <c r="N21" s="42">
        <f t="shared" si="6"/>
        <v>0</v>
      </c>
      <c r="O21" s="42">
        <f t="shared" si="7"/>
        <v>0</v>
      </c>
      <c r="P21" s="46">
        <f t="shared" si="8"/>
        <v>0</v>
      </c>
      <c r="Q21" s="46">
        <f t="shared" si="3"/>
        <v>0</v>
      </c>
      <c r="R21" s="49">
        <f t="shared" si="4"/>
        <v>0</v>
      </c>
    </row>
    <row r="22" spans="1:18" ht="18" customHeight="1" x14ac:dyDescent="0.3">
      <c r="A22" s="41">
        <v>19</v>
      </c>
      <c r="B22" s="124" t="s">
        <v>119</v>
      </c>
      <c r="C22" s="124" t="s">
        <v>25</v>
      </c>
      <c r="D22" s="41"/>
      <c r="E22" s="41"/>
      <c r="F22" s="41"/>
      <c r="G22" s="41"/>
      <c r="H22" s="41"/>
      <c r="I22" s="41">
        <f t="shared" si="0"/>
        <v>0</v>
      </c>
      <c r="J22" s="41">
        <f t="shared" si="1"/>
        <v>0</v>
      </c>
      <c r="K22" s="41"/>
      <c r="L22" s="41">
        <f t="shared" si="2"/>
        <v>0</v>
      </c>
      <c r="M22" s="41">
        <f t="shared" si="5"/>
        <v>1</v>
      </c>
      <c r="N22" s="42">
        <f t="shared" si="6"/>
        <v>0</v>
      </c>
      <c r="O22" s="42">
        <f t="shared" si="7"/>
        <v>0</v>
      </c>
      <c r="P22" s="46">
        <f t="shared" si="8"/>
        <v>0</v>
      </c>
      <c r="Q22" s="46">
        <f t="shared" si="3"/>
        <v>0</v>
      </c>
      <c r="R22" s="49">
        <f t="shared" si="4"/>
        <v>0</v>
      </c>
    </row>
    <row r="23" spans="1:18" ht="18" customHeight="1" x14ac:dyDescent="0.3">
      <c r="A23" s="41">
        <v>20</v>
      </c>
      <c r="B23" s="124" t="s">
        <v>137</v>
      </c>
      <c r="C23" s="124" t="s">
        <v>29</v>
      </c>
      <c r="D23" s="41"/>
      <c r="E23" s="41"/>
      <c r="F23" s="41"/>
      <c r="G23" s="41"/>
      <c r="H23" s="41"/>
      <c r="I23" s="41">
        <f t="shared" si="0"/>
        <v>0</v>
      </c>
      <c r="J23" s="41">
        <f t="shared" si="1"/>
        <v>0</v>
      </c>
      <c r="K23" s="41"/>
      <c r="L23" s="41">
        <f t="shared" si="2"/>
        <v>0</v>
      </c>
      <c r="M23" s="41">
        <f t="shared" si="5"/>
        <v>1</v>
      </c>
      <c r="N23" s="42">
        <f t="shared" si="6"/>
        <v>0</v>
      </c>
      <c r="O23" s="42">
        <f t="shared" si="7"/>
        <v>0</v>
      </c>
      <c r="P23" s="46">
        <f t="shared" si="8"/>
        <v>0</v>
      </c>
      <c r="Q23" s="46">
        <f t="shared" si="3"/>
        <v>0</v>
      </c>
      <c r="R23" s="49">
        <f t="shared" si="4"/>
        <v>0</v>
      </c>
    </row>
    <row r="24" spans="1:18" ht="18" customHeight="1" x14ac:dyDescent="0.3">
      <c r="A24" s="41">
        <v>21</v>
      </c>
      <c r="B24" s="124" t="s">
        <v>273</v>
      </c>
      <c r="C24" s="124" t="s">
        <v>245</v>
      </c>
      <c r="D24" s="41"/>
      <c r="E24" s="41"/>
      <c r="F24" s="41"/>
      <c r="G24" s="41"/>
      <c r="H24" s="41"/>
      <c r="I24" s="41">
        <f t="shared" si="0"/>
        <v>0</v>
      </c>
      <c r="J24" s="41">
        <f t="shared" si="1"/>
        <v>0</v>
      </c>
      <c r="K24" s="41"/>
      <c r="L24" s="41">
        <f t="shared" si="2"/>
        <v>0</v>
      </c>
      <c r="M24" s="41">
        <f t="shared" si="5"/>
        <v>1</v>
      </c>
      <c r="N24" s="42">
        <f t="shared" si="6"/>
        <v>0</v>
      </c>
      <c r="O24" s="42">
        <f t="shared" si="7"/>
        <v>0</v>
      </c>
      <c r="P24" s="46">
        <f t="shared" si="8"/>
        <v>0</v>
      </c>
      <c r="Q24" s="46">
        <f t="shared" si="3"/>
        <v>0</v>
      </c>
      <c r="R24" s="49">
        <f t="shared" si="4"/>
        <v>0</v>
      </c>
    </row>
    <row r="25" spans="1:18" ht="19.8" x14ac:dyDescent="0.3">
      <c r="A25" s="131" t="s">
        <v>328</v>
      </c>
      <c r="B25" s="131"/>
      <c r="C25" s="131"/>
      <c r="D25" s="131"/>
      <c r="E25" s="131"/>
      <c r="F25" s="131"/>
      <c r="G25" s="131"/>
      <c r="H25" s="131"/>
      <c r="I25" s="131"/>
      <c r="J25" s="131"/>
      <c r="K25" s="131"/>
      <c r="L25" s="131"/>
      <c r="M25" s="131"/>
      <c r="N25" s="133"/>
      <c r="O25" s="133"/>
    </row>
    <row r="26" spans="1:18" ht="19.8" x14ac:dyDescent="0.3">
      <c r="A26" s="43"/>
      <c r="B26" s="43"/>
      <c r="C26" s="132" t="s">
        <v>9</v>
      </c>
      <c r="D26" s="132"/>
      <c r="E26" s="132"/>
      <c r="F26" s="43"/>
      <c r="G26" s="43"/>
      <c r="H26" s="43"/>
      <c r="I26" s="43"/>
      <c r="J26" s="43"/>
      <c r="K26" s="43"/>
      <c r="L26" s="43"/>
      <c r="M26" s="43"/>
      <c r="N26" s="43"/>
      <c r="O26" s="43"/>
    </row>
    <row r="27" spans="1:18" x14ac:dyDescent="0.3">
      <c r="A27" s="126" t="s">
        <v>22</v>
      </c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</row>
  </sheetData>
  <mergeCells count="6">
    <mergeCell ref="A27:R27"/>
    <mergeCell ref="A1:M2"/>
    <mergeCell ref="N2:P2"/>
    <mergeCell ref="Q2:R2"/>
    <mergeCell ref="A25:O25"/>
    <mergeCell ref="C26:E2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zoomScale="110" zoomScaleNormal="110" workbookViewId="0">
      <selection activeCell="A4" sqref="A4:R23"/>
    </sheetView>
  </sheetViews>
  <sheetFormatPr defaultColWidth="9" defaultRowHeight="16.2" x14ac:dyDescent="0.3"/>
  <cols>
    <col min="1" max="1" width="5.21875" style="40" customWidth="1"/>
    <col min="2" max="2" width="9.6640625" style="40" bestFit="1" customWidth="1"/>
    <col min="3" max="3" width="12.44140625" style="40" customWidth="1"/>
    <col min="4" max="8" width="7" style="40" bestFit="1" customWidth="1"/>
    <col min="9" max="9" width="7.44140625" style="40" customWidth="1"/>
    <col min="10" max="10" width="8" style="40" customWidth="1"/>
    <col min="11" max="11" width="7.33203125" style="40" customWidth="1"/>
    <col min="12" max="12" width="7.44140625" style="40" customWidth="1"/>
    <col min="13" max="13" width="6.77734375" style="40" customWidth="1"/>
    <col min="14" max="14" width="6.88671875" style="40" customWidth="1"/>
    <col min="15" max="15" width="6.21875" style="40" customWidth="1"/>
    <col min="16" max="16" width="6.6640625" style="46" customWidth="1"/>
    <col min="17" max="17" width="7.6640625" style="46" customWidth="1"/>
    <col min="18" max="18" width="11.88671875" style="40" customWidth="1"/>
    <col min="19" max="16384" width="9" style="40"/>
  </cols>
  <sheetData>
    <row r="1" spans="1:18" ht="27.6" customHeight="1" x14ac:dyDescent="0.3">
      <c r="A1" s="137" t="s">
        <v>335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</row>
    <row r="2" spans="1:18" ht="24.6" customHeight="1" x14ac:dyDescent="0.3">
      <c r="A2" s="138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29" t="s">
        <v>21</v>
      </c>
      <c r="O2" s="129"/>
      <c r="P2" s="129"/>
      <c r="Q2" s="130" t="s">
        <v>19</v>
      </c>
      <c r="R2" s="130"/>
    </row>
    <row r="3" spans="1:18" ht="45" customHeight="1" x14ac:dyDescent="0.3">
      <c r="A3" s="41" t="s">
        <v>1</v>
      </c>
      <c r="B3" s="41" t="s">
        <v>2</v>
      </c>
      <c r="C3" s="41" t="s">
        <v>3</v>
      </c>
      <c r="D3" s="41" t="s">
        <v>4</v>
      </c>
      <c r="E3" s="41" t="s">
        <v>5</v>
      </c>
      <c r="F3" s="41" t="s">
        <v>6</v>
      </c>
      <c r="G3" s="41" t="s">
        <v>7</v>
      </c>
      <c r="H3" s="41" t="s">
        <v>8</v>
      </c>
      <c r="I3" s="50" t="s">
        <v>20</v>
      </c>
      <c r="J3" s="45" t="s">
        <v>73</v>
      </c>
      <c r="K3" s="44" t="s">
        <v>12</v>
      </c>
      <c r="L3" s="44" t="s">
        <v>14</v>
      </c>
      <c r="M3" s="41" t="s">
        <v>0</v>
      </c>
      <c r="N3" s="52" t="s">
        <v>15</v>
      </c>
      <c r="O3" s="52" t="s">
        <v>16</v>
      </c>
      <c r="P3" s="53" t="s">
        <v>13</v>
      </c>
      <c r="Q3" s="47" t="s">
        <v>17</v>
      </c>
      <c r="R3" s="51" t="s">
        <v>18</v>
      </c>
    </row>
    <row r="4" spans="1:18" ht="18" customHeight="1" x14ac:dyDescent="0.3">
      <c r="A4" s="41">
        <v>1</v>
      </c>
      <c r="B4" s="124" t="s">
        <v>286</v>
      </c>
      <c r="C4" s="124" t="s">
        <v>109</v>
      </c>
      <c r="D4" s="41"/>
      <c r="E4" s="41"/>
      <c r="F4" s="41"/>
      <c r="G4" s="41"/>
      <c r="H4" s="41"/>
      <c r="I4" s="41">
        <f>SUM(D4:H4)</f>
        <v>0</v>
      </c>
      <c r="J4" s="41">
        <f>SUM(P4/3)</f>
        <v>0</v>
      </c>
      <c r="K4" s="41"/>
      <c r="L4" s="41">
        <f>SUM(J4:K4)</f>
        <v>0</v>
      </c>
      <c r="M4" s="41">
        <f>RANK(L4,$L$4:$L$5)</f>
        <v>1</v>
      </c>
      <c r="N4" s="42">
        <f>MAX(D4:H4)</f>
        <v>0</v>
      </c>
      <c r="O4" s="42">
        <f>MIN(D4:H4)</f>
        <v>0</v>
      </c>
      <c r="P4" s="46">
        <f>SUM(I4-N4-O4)</f>
        <v>0</v>
      </c>
      <c r="Q4" s="46">
        <f>AVERAGE(N4:O4)</f>
        <v>0</v>
      </c>
      <c r="R4" s="49">
        <f>L4-Q4</f>
        <v>0</v>
      </c>
    </row>
    <row r="5" spans="1:18" ht="18" customHeight="1" x14ac:dyDescent="0.3">
      <c r="A5" s="41">
        <v>2</v>
      </c>
      <c r="B5" s="124" t="s">
        <v>295</v>
      </c>
      <c r="C5" s="124" t="s">
        <v>25</v>
      </c>
      <c r="D5" s="41"/>
      <c r="E5" s="41"/>
      <c r="F5" s="41"/>
      <c r="G5" s="41"/>
      <c r="H5" s="41"/>
      <c r="I5" s="41">
        <f t="shared" ref="I5:I23" si="0">SUM(D5:H5)</f>
        <v>0</v>
      </c>
      <c r="J5" s="41">
        <f t="shared" ref="J5:J23" si="1">SUM(P5/3)</f>
        <v>0</v>
      </c>
      <c r="K5" s="41"/>
      <c r="L5" s="41">
        <f t="shared" ref="L5:L23" si="2">SUM(J5:K5)</f>
        <v>0</v>
      </c>
      <c r="M5" s="41">
        <f>RANK(L5,$L$4:$L$5)</f>
        <v>1</v>
      </c>
      <c r="N5" s="42">
        <f>MAX(D5:H5)</f>
        <v>0</v>
      </c>
      <c r="O5" s="42">
        <f>MIN(D5:H5)</f>
        <v>0</v>
      </c>
      <c r="P5" s="46">
        <f>SUM(I5-N5-O5)</f>
        <v>0</v>
      </c>
      <c r="Q5" s="46">
        <f t="shared" ref="Q5:Q23" si="3">AVERAGE(N5:O5)</f>
        <v>0</v>
      </c>
      <c r="R5" s="48">
        <f t="shared" ref="R5:R23" si="4">L5-Q5</f>
        <v>0</v>
      </c>
    </row>
    <row r="6" spans="1:18" ht="18" customHeight="1" x14ac:dyDescent="0.3">
      <c r="A6" s="41">
        <v>3</v>
      </c>
      <c r="B6" s="124" t="s">
        <v>290</v>
      </c>
      <c r="C6" s="124" t="s">
        <v>29</v>
      </c>
      <c r="D6" s="41"/>
      <c r="E6" s="41"/>
      <c r="F6" s="41"/>
      <c r="G6" s="41"/>
      <c r="H6" s="41"/>
      <c r="I6" s="41">
        <f t="shared" si="0"/>
        <v>0</v>
      </c>
      <c r="J6" s="41">
        <f t="shared" si="1"/>
        <v>0</v>
      </c>
      <c r="K6" s="41"/>
      <c r="L6" s="41">
        <f t="shared" si="2"/>
        <v>0</v>
      </c>
      <c r="M6" s="41">
        <f t="shared" ref="M6:M23" si="5">RANK(L6,$L$4:$L$5)</f>
        <v>1</v>
      </c>
      <c r="N6" s="42">
        <f t="shared" ref="N6:N23" si="6">MAX(D6:H6)</f>
        <v>0</v>
      </c>
      <c r="O6" s="42">
        <f t="shared" ref="O6:O23" si="7">MIN(D6:H6)</f>
        <v>0</v>
      </c>
      <c r="P6" s="46">
        <f t="shared" ref="P6:P23" si="8">SUM(I6-N6-O6)</f>
        <v>0</v>
      </c>
      <c r="Q6" s="46">
        <f t="shared" si="3"/>
        <v>0</v>
      </c>
      <c r="R6" s="49">
        <f t="shared" si="4"/>
        <v>0</v>
      </c>
    </row>
    <row r="7" spans="1:18" ht="18" customHeight="1" x14ac:dyDescent="0.3">
      <c r="A7" s="41">
        <v>4</v>
      </c>
      <c r="B7" s="124" t="s">
        <v>288</v>
      </c>
      <c r="C7" s="124" t="s">
        <v>27</v>
      </c>
      <c r="D7" s="41"/>
      <c r="E7" s="41"/>
      <c r="F7" s="41"/>
      <c r="G7" s="41"/>
      <c r="H7" s="41"/>
      <c r="I7" s="41">
        <f t="shared" si="0"/>
        <v>0</v>
      </c>
      <c r="J7" s="41">
        <f t="shared" si="1"/>
        <v>0</v>
      </c>
      <c r="K7" s="41"/>
      <c r="L7" s="41">
        <f t="shared" si="2"/>
        <v>0</v>
      </c>
      <c r="M7" s="41">
        <f t="shared" si="5"/>
        <v>1</v>
      </c>
      <c r="N7" s="42">
        <f t="shared" si="6"/>
        <v>0</v>
      </c>
      <c r="O7" s="42">
        <f t="shared" si="7"/>
        <v>0</v>
      </c>
      <c r="P7" s="46">
        <f t="shared" si="8"/>
        <v>0</v>
      </c>
      <c r="Q7" s="46">
        <f t="shared" si="3"/>
        <v>0</v>
      </c>
      <c r="R7" s="48">
        <f t="shared" si="4"/>
        <v>0</v>
      </c>
    </row>
    <row r="8" spans="1:18" ht="18" customHeight="1" x14ac:dyDescent="0.3">
      <c r="A8" s="41">
        <v>5</v>
      </c>
      <c r="B8" s="124" t="s">
        <v>292</v>
      </c>
      <c r="C8" s="124" t="s">
        <v>106</v>
      </c>
      <c r="D8" s="41"/>
      <c r="E8" s="41"/>
      <c r="F8" s="41"/>
      <c r="G8" s="41"/>
      <c r="H8" s="41"/>
      <c r="I8" s="41">
        <f t="shared" si="0"/>
        <v>0</v>
      </c>
      <c r="J8" s="41">
        <f t="shared" si="1"/>
        <v>0</v>
      </c>
      <c r="K8" s="41"/>
      <c r="L8" s="41">
        <f t="shared" si="2"/>
        <v>0</v>
      </c>
      <c r="M8" s="41">
        <f t="shared" si="5"/>
        <v>1</v>
      </c>
      <c r="N8" s="42">
        <f t="shared" si="6"/>
        <v>0</v>
      </c>
      <c r="O8" s="42">
        <f t="shared" si="7"/>
        <v>0</v>
      </c>
      <c r="P8" s="46">
        <f t="shared" si="8"/>
        <v>0</v>
      </c>
      <c r="Q8" s="46">
        <f t="shared" si="3"/>
        <v>0</v>
      </c>
      <c r="R8" s="49">
        <f t="shared" si="4"/>
        <v>0</v>
      </c>
    </row>
    <row r="9" spans="1:18" ht="18" customHeight="1" x14ac:dyDescent="0.3">
      <c r="A9" s="41">
        <v>6</v>
      </c>
      <c r="B9" s="124" t="s">
        <v>285</v>
      </c>
      <c r="C9" s="124" t="s">
        <v>124</v>
      </c>
      <c r="D9" s="41"/>
      <c r="E9" s="41"/>
      <c r="F9" s="41"/>
      <c r="G9" s="41"/>
      <c r="H9" s="41"/>
      <c r="I9" s="41">
        <f t="shared" si="0"/>
        <v>0</v>
      </c>
      <c r="J9" s="41">
        <f t="shared" si="1"/>
        <v>0</v>
      </c>
      <c r="K9" s="41"/>
      <c r="L9" s="41">
        <f t="shared" si="2"/>
        <v>0</v>
      </c>
      <c r="M9" s="41">
        <f t="shared" si="5"/>
        <v>1</v>
      </c>
      <c r="N9" s="42">
        <f t="shared" si="6"/>
        <v>0</v>
      </c>
      <c r="O9" s="42">
        <f t="shared" si="7"/>
        <v>0</v>
      </c>
      <c r="P9" s="46">
        <f t="shared" si="8"/>
        <v>0</v>
      </c>
      <c r="Q9" s="46">
        <f t="shared" si="3"/>
        <v>0</v>
      </c>
      <c r="R9" s="48">
        <f t="shared" si="4"/>
        <v>0</v>
      </c>
    </row>
    <row r="10" spans="1:18" ht="18" customHeight="1" x14ac:dyDescent="0.3">
      <c r="A10" s="41">
        <v>7</v>
      </c>
      <c r="B10" s="124" t="s">
        <v>284</v>
      </c>
      <c r="C10" s="124" t="s">
        <v>106</v>
      </c>
      <c r="D10" s="41"/>
      <c r="E10" s="41"/>
      <c r="F10" s="41"/>
      <c r="G10" s="41"/>
      <c r="H10" s="41"/>
      <c r="I10" s="41">
        <f t="shared" si="0"/>
        <v>0</v>
      </c>
      <c r="J10" s="41">
        <f t="shared" si="1"/>
        <v>0</v>
      </c>
      <c r="K10" s="41"/>
      <c r="L10" s="41">
        <f t="shared" si="2"/>
        <v>0</v>
      </c>
      <c r="M10" s="41">
        <f t="shared" si="5"/>
        <v>1</v>
      </c>
      <c r="N10" s="42">
        <f t="shared" si="6"/>
        <v>0</v>
      </c>
      <c r="O10" s="42">
        <f t="shared" si="7"/>
        <v>0</v>
      </c>
      <c r="P10" s="46">
        <f t="shared" si="8"/>
        <v>0</v>
      </c>
      <c r="Q10" s="46">
        <f t="shared" si="3"/>
        <v>0</v>
      </c>
      <c r="R10" s="49">
        <f t="shared" si="4"/>
        <v>0</v>
      </c>
    </row>
    <row r="11" spans="1:18" ht="18" customHeight="1" x14ac:dyDescent="0.3">
      <c r="A11" s="41">
        <v>8</v>
      </c>
      <c r="B11" s="124" t="s">
        <v>293</v>
      </c>
      <c r="C11" s="124" t="s">
        <v>32</v>
      </c>
      <c r="D11" s="41"/>
      <c r="E11" s="41"/>
      <c r="F11" s="41"/>
      <c r="G11" s="41"/>
      <c r="H11" s="41"/>
      <c r="I11" s="41">
        <f t="shared" si="0"/>
        <v>0</v>
      </c>
      <c r="J11" s="41">
        <f t="shared" si="1"/>
        <v>0</v>
      </c>
      <c r="K11" s="41"/>
      <c r="L11" s="41">
        <f t="shared" si="2"/>
        <v>0</v>
      </c>
      <c r="M11" s="41">
        <f t="shared" si="5"/>
        <v>1</v>
      </c>
      <c r="N11" s="42">
        <f t="shared" si="6"/>
        <v>0</v>
      </c>
      <c r="O11" s="42">
        <f t="shared" si="7"/>
        <v>0</v>
      </c>
      <c r="P11" s="46">
        <f t="shared" si="8"/>
        <v>0</v>
      </c>
      <c r="Q11" s="46">
        <f t="shared" si="3"/>
        <v>0</v>
      </c>
      <c r="R11" s="48">
        <f t="shared" si="4"/>
        <v>0</v>
      </c>
    </row>
    <row r="12" spans="1:18" ht="18" customHeight="1" x14ac:dyDescent="0.3">
      <c r="A12" s="41">
        <v>9</v>
      </c>
      <c r="B12" s="124" t="s">
        <v>299</v>
      </c>
      <c r="C12" s="124" t="s">
        <v>282</v>
      </c>
      <c r="D12" s="41"/>
      <c r="E12" s="41"/>
      <c r="F12" s="41"/>
      <c r="G12" s="41"/>
      <c r="H12" s="41"/>
      <c r="I12" s="41">
        <f t="shared" si="0"/>
        <v>0</v>
      </c>
      <c r="J12" s="41">
        <f t="shared" si="1"/>
        <v>0</v>
      </c>
      <c r="K12" s="41"/>
      <c r="L12" s="41">
        <f t="shared" si="2"/>
        <v>0</v>
      </c>
      <c r="M12" s="41">
        <f t="shared" si="5"/>
        <v>1</v>
      </c>
      <c r="N12" s="42">
        <f t="shared" si="6"/>
        <v>0</v>
      </c>
      <c r="O12" s="42">
        <f t="shared" si="7"/>
        <v>0</v>
      </c>
      <c r="P12" s="46">
        <f t="shared" si="8"/>
        <v>0</v>
      </c>
      <c r="Q12" s="46">
        <f t="shared" si="3"/>
        <v>0</v>
      </c>
      <c r="R12" s="49">
        <f t="shared" si="4"/>
        <v>0</v>
      </c>
    </row>
    <row r="13" spans="1:18" ht="18" customHeight="1" x14ac:dyDescent="0.3">
      <c r="A13" s="41">
        <v>10</v>
      </c>
      <c r="B13" s="124" t="s">
        <v>158</v>
      </c>
      <c r="C13" s="124" t="s">
        <v>124</v>
      </c>
      <c r="D13" s="41"/>
      <c r="E13" s="41"/>
      <c r="F13" s="41"/>
      <c r="G13" s="41"/>
      <c r="H13" s="41"/>
      <c r="I13" s="41">
        <f t="shared" si="0"/>
        <v>0</v>
      </c>
      <c r="J13" s="41">
        <f t="shared" si="1"/>
        <v>0</v>
      </c>
      <c r="K13" s="41"/>
      <c r="L13" s="41">
        <f t="shared" si="2"/>
        <v>0</v>
      </c>
      <c r="M13" s="41">
        <f t="shared" si="5"/>
        <v>1</v>
      </c>
      <c r="N13" s="42">
        <f t="shared" si="6"/>
        <v>0</v>
      </c>
      <c r="O13" s="42">
        <f t="shared" si="7"/>
        <v>0</v>
      </c>
      <c r="P13" s="46">
        <f t="shared" si="8"/>
        <v>0</v>
      </c>
      <c r="Q13" s="46">
        <f t="shared" si="3"/>
        <v>0</v>
      </c>
      <c r="R13" s="49">
        <f t="shared" si="4"/>
        <v>0</v>
      </c>
    </row>
    <row r="14" spans="1:18" ht="18" customHeight="1" x14ac:dyDescent="0.3">
      <c r="A14" s="41">
        <v>11</v>
      </c>
      <c r="B14" s="124" t="s">
        <v>287</v>
      </c>
      <c r="C14" s="124" t="s">
        <v>109</v>
      </c>
      <c r="D14" s="41"/>
      <c r="E14" s="41"/>
      <c r="F14" s="41"/>
      <c r="G14" s="41"/>
      <c r="H14" s="41"/>
      <c r="I14" s="41">
        <f t="shared" si="0"/>
        <v>0</v>
      </c>
      <c r="J14" s="41">
        <f t="shared" si="1"/>
        <v>0</v>
      </c>
      <c r="K14" s="41"/>
      <c r="L14" s="41">
        <f t="shared" si="2"/>
        <v>0</v>
      </c>
      <c r="M14" s="41">
        <f t="shared" si="5"/>
        <v>1</v>
      </c>
      <c r="N14" s="42">
        <f t="shared" si="6"/>
        <v>0</v>
      </c>
      <c r="O14" s="42">
        <f t="shared" si="7"/>
        <v>0</v>
      </c>
      <c r="P14" s="46">
        <f t="shared" si="8"/>
        <v>0</v>
      </c>
      <c r="Q14" s="46">
        <f t="shared" si="3"/>
        <v>0</v>
      </c>
      <c r="R14" s="48">
        <f t="shared" si="4"/>
        <v>0</v>
      </c>
    </row>
    <row r="15" spans="1:18" ht="18" customHeight="1" x14ac:dyDescent="0.3">
      <c r="A15" s="41">
        <v>12</v>
      </c>
      <c r="B15" s="124" t="s">
        <v>289</v>
      </c>
      <c r="C15" s="124" t="s">
        <v>27</v>
      </c>
      <c r="D15" s="41"/>
      <c r="E15" s="41"/>
      <c r="F15" s="41"/>
      <c r="G15" s="41"/>
      <c r="H15" s="41"/>
      <c r="I15" s="41">
        <f t="shared" si="0"/>
        <v>0</v>
      </c>
      <c r="J15" s="41">
        <f t="shared" si="1"/>
        <v>0</v>
      </c>
      <c r="K15" s="41"/>
      <c r="L15" s="41">
        <f t="shared" si="2"/>
        <v>0</v>
      </c>
      <c r="M15" s="41">
        <f t="shared" si="5"/>
        <v>1</v>
      </c>
      <c r="N15" s="42">
        <f t="shared" si="6"/>
        <v>0</v>
      </c>
      <c r="O15" s="42">
        <f t="shared" si="7"/>
        <v>0</v>
      </c>
      <c r="P15" s="46">
        <f t="shared" si="8"/>
        <v>0</v>
      </c>
      <c r="Q15" s="46">
        <f t="shared" si="3"/>
        <v>0</v>
      </c>
      <c r="R15" s="49">
        <f t="shared" si="4"/>
        <v>0</v>
      </c>
    </row>
    <row r="16" spans="1:18" ht="18" customHeight="1" x14ac:dyDescent="0.3">
      <c r="A16" s="41">
        <v>13</v>
      </c>
      <c r="B16" s="124" t="s">
        <v>298</v>
      </c>
      <c r="C16" s="124" t="s">
        <v>282</v>
      </c>
      <c r="D16" s="41"/>
      <c r="E16" s="41"/>
      <c r="F16" s="41"/>
      <c r="G16" s="41"/>
      <c r="H16" s="41"/>
      <c r="I16" s="41">
        <f t="shared" si="0"/>
        <v>0</v>
      </c>
      <c r="J16" s="41">
        <f t="shared" si="1"/>
        <v>0</v>
      </c>
      <c r="K16" s="41"/>
      <c r="L16" s="41">
        <f t="shared" si="2"/>
        <v>0</v>
      </c>
      <c r="M16" s="41">
        <f t="shared" si="5"/>
        <v>1</v>
      </c>
      <c r="N16" s="42">
        <f t="shared" si="6"/>
        <v>0</v>
      </c>
      <c r="O16" s="42">
        <f t="shared" si="7"/>
        <v>0</v>
      </c>
      <c r="P16" s="46">
        <f t="shared" si="8"/>
        <v>0</v>
      </c>
      <c r="Q16" s="46">
        <f t="shared" si="3"/>
        <v>0</v>
      </c>
      <c r="R16" s="49">
        <f t="shared" si="4"/>
        <v>0</v>
      </c>
    </row>
    <row r="17" spans="1:18" ht="18" customHeight="1" x14ac:dyDescent="0.3">
      <c r="A17" s="41">
        <v>14</v>
      </c>
      <c r="B17" s="124" t="s">
        <v>297</v>
      </c>
      <c r="C17" s="124" t="s">
        <v>282</v>
      </c>
      <c r="D17" s="41"/>
      <c r="E17" s="41"/>
      <c r="F17" s="41"/>
      <c r="G17" s="41"/>
      <c r="H17" s="41"/>
      <c r="I17" s="41">
        <f t="shared" si="0"/>
        <v>0</v>
      </c>
      <c r="J17" s="41">
        <f t="shared" si="1"/>
        <v>0</v>
      </c>
      <c r="K17" s="41"/>
      <c r="L17" s="41">
        <f t="shared" si="2"/>
        <v>0</v>
      </c>
      <c r="M17" s="41">
        <f t="shared" si="5"/>
        <v>1</v>
      </c>
      <c r="N17" s="42">
        <f t="shared" si="6"/>
        <v>0</v>
      </c>
      <c r="O17" s="42">
        <f t="shared" si="7"/>
        <v>0</v>
      </c>
      <c r="P17" s="46">
        <f t="shared" si="8"/>
        <v>0</v>
      </c>
      <c r="Q17" s="46">
        <f t="shared" si="3"/>
        <v>0</v>
      </c>
      <c r="R17" s="49">
        <f t="shared" si="4"/>
        <v>0</v>
      </c>
    </row>
    <row r="18" spans="1:18" ht="18" customHeight="1" x14ac:dyDescent="0.3">
      <c r="A18" s="41">
        <v>15</v>
      </c>
      <c r="B18" s="124" t="s">
        <v>294</v>
      </c>
      <c r="C18" s="124" t="s">
        <v>25</v>
      </c>
      <c r="D18" s="41"/>
      <c r="E18" s="41"/>
      <c r="F18" s="41"/>
      <c r="G18" s="41"/>
      <c r="H18" s="41"/>
      <c r="I18" s="41">
        <f t="shared" si="0"/>
        <v>0</v>
      </c>
      <c r="J18" s="41">
        <f t="shared" si="1"/>
        <v>0</v>
      </c>
      <c r="K18" s="41"/>
      <c r="L18" s="41">
        <f t="shared" si="2"/>
        <v>0</v>
      </c>
      <c r="M18" s="41">
        <f t="shared" si="5"/>
        <v>1</v>
      </c>
      <c r="N18" s="42">
        <f t="shared" si="6"/>
        <v>0</v>
      </c>
      <c r="O18" s="42">
        <f t="shared" si="7"/>
        <v>0</v>
      </c>
      <c r="P18" s="46">
        <f t="shared" si="8"/>
        <v>0</v>
      </c>
      <c r="Q18" s="46">
        <f t="shared" si="3"/>
        <v>0</v>
      </c>
      <c r="R18" s="49">
        <f t="shared" si="4"/>
        <v>0</v>
      </c>
    </row>
    <row r="19" spans="1:18" ht="18" customHeight="1" x14ac:dyDescent="0.3">
      <c r="A19" s="41">
        <v>16</v>
      </c>
      <c r="B19" s="124" t="s">
        <v>296</v>
      </c>
      <c r="C19" s="124" t="s">
        <v>25</v>
      </c>
      <c r="D19" s="41"/>
      <c r="E19" s="41"/>
      <c r="F19" s="41"/>
      <c r="G19" s="41"/>
      <c r="H19" s="41"/>
      <c r="I19" s="41">
        <f t="shared" si="0"/>
        <v>0</v>
      </c>
      <c r="J19" s="41">
        <f t="shared" si="1"/>
        <v>0</v>
      </c>
      <c r="K19" s="41"/>
      <c r="L19" s="41">
        <f t="shared" si="2"/>
        <v>0</v>
      </c>
      <c r="M19" s="41">
        <f t="shared" si="5"/>
        <v>1</v>
      </c>
      <c r="N19" s="42">
        <f t="shared" si="6"/>
        <v>0</v>
      </c>
      <c r="O19" s="42">
        <f t="shared" si="7"/>
        <v>0</v>
      </c>
      <c r="P19" s="46">
        <f t="shared" si="8"/>
        <v>0</v>
      </c>
      <c r="Q19" s="46">
        <f t="shared" si="3"/>
        <v>0</v>
      </c>
      <c r="R19" s="49">
        <f t="shared" si="4"/>
        <v>0</v>
      </c>
    </row>
    <row r="20" spans="1:18" ht="18" customHeight="1" x14ac:dyDescent="0.3">
      <c r="A20" s="41">
        <v>17</v>
      </c>
      <c r="B20" s="124" t="s">
        <v>291</v>
      </c>
      <c r="C20" s="124" t="s">
        <v>29</v>
      </c>
      <c r="D20" s="41"/>
      <c r="E20" s="41"/>
      <c r="F20" s="41"/>
      <c r="G20" s="41"/>
      <c r="H20" s="41"/>
      <c r="I20" s="41">
        <f t="shared" si="0"/>
        <v>0</v>
      </c>
      <c r="J20" s="41">
        <f t="shared" si="1"/>
        <v>0</v>
      </c>
      <c r="K20" s="41"/>
      <c r="L20" s="41">
        <f t="shared" si="2"/>
        <v>0</v>
      </c>
      <c r="M20" s="41">
        <f t="shared" si="5"/>
        <v>1</v>
      </c>
      <c r="N20" s="42">
        <f t="shared" si="6"/>
        <v>0</v>
      </c>
      <c r="O20" s="42">
        <f t="shared" si="7"/>
        <v>0</v>
      </c>
      <c r="P20" s="46">
        <f t="shared" si="8"/>
        <v>0</v>
      </c>
      <c r="Q20" s="46">
        <f t="shared" si="3"/>
        <v>0</v>
      </c>
      <c r="R20" s="49">
        <f t="shared" si="4"/>
        <v>0</v>
      </c>
    </row>
    <row r="21" spans="1:18" ht="18" customHeight="1" x14ac:dyDescent="0.3">
      <c r="A21" s="41">
        <v>18</v>
      </c>
      <c r="B21" s="124" t="s">
        <v>83</v>
      </c>
      <c r="C21" s="124" t="s">
        <v>29</v>
      </c>
      <c r="D21" s="41"/>
      <c r="E21" s="41"/>
      <c r="F21" s="41"/>
      <c r="G21" s="41"/>
      <c r="H21" s="41"/>
      <c r="I21" s="41">
        <f t="shared" si="0"/>
        <v>0</v>
      </c>
      <c r="J21" s="41">
        <f t="shared" si="1"/>
        <v>0</v>
      </c>
      <c r="K21" s="41"/>
      <c r="L21" s="41">
        <f t="shared" si="2"/>
        <v>0</v>
      </c>
      <c r="M21" s="41">
        <f t="shared" si="5"/>
        <v>1</v>
      </c>
      <c r="N21" s="42">
        <f t="shared" si="6"/>
        <v>0</v>
      </c>
      <c r="O21" s="42">
        <f t="shared" si="7"/>
        <v>0</v>
      </c>
      <c r="P21" s="46">
        <f t="shared" si="8"/>
        <v>0</v>
      </c>
      <c r="Q21" s="46">
        <f t="shared" si="3"/>
        <v>0</v>
      </c>
      <c r="R21" s="49">
        <f t="shared" si="4"/>
        <v>0</v>
      </c>
    </row>
    <row r="22" spans="1:18" ht="18" customHeight="1" x14ac:dyDescent="0.3">
      <c r="A22" s="41">
        <v>19</v>
      </c>
      <c r="B22" s="124" t="s">
        <v>140</v>
      </c>
      <c r="C22" s="124" t="s">
        <v>124</v>
      </c>
      <c r="D22" s="41"/>
      <c r="E22" s="41"/>
      <c r="F22" s="41"/>
      <c r="G22" s="41"/>
      <c r="H22" s="41"/>
      <c r="I22" s="41">
        <f t="shared" si="0"/>
        <v>0</v>
      </c>
      <c r="J22" s="41">
        <f t="shared" si="1"/>
        <v>0</v>
      </c>
      <c r="K22" s="41"/>
      <c r="L22" s="41">
        <f t="shared" si="2"/>
        <v>0</v>
      </c>
      <c r="M22" s="41">
        <f t="shared" si="5"/>
        <v>1</v>
      </c>
      <c r="N22" s="42">
        <f t="shared" si="6"/>
        <v>0</v>
      </c>
      <c r="O22" s="42">
        <f t="shared" si="7"/>
        <v>0</v>
      </c>
      <c r="P22" s="46">
        <f t="shared" si="8"/>
        <v>0</v>
      </c>
      <c r="Q22" s="46">
        <f t="shared" si="3"/>
        <v>0</v>
      </c>
      <c r="R22" s="49">
        <f t="shared" si="4"/>
        <v>0</v>
      </c>
    </row>
    <row r="23" spans="1:18" ht="18" customHeight="1" x14ac:dyDescent="0.3">
      <c r="A23" s="41">
        <v>20</v>
      </c>
      <c r="B23" s="124" t="s">
        <v>202</v>
      </c>
      <c r="C23" s="124" t="s">
        <v>106</v>
      </c>
      <c r="D23" s="41"/>
      <c r="E23" s="41"/>
      <c r="F23" s="41"/>
      <c r="G23" s="41"/>
      <c r="H23" s="41"/>
      <c r="I23" s="41">
        <f t="shared" si="0"/>
        <v>0</v>
      </c>
      <c r="J23" s="41">
        <f t="shared" si="1"/>
        <v>0</v>
      </c>
      <c r="K23" s="41"/>
      <c r="L23" s="41">
        <f t="shared" si="2"/>
        <v>0</v>
      </c>
      <c r="M23" s="41">
        <f t="shared" si="5"/>
        <v>1</v>
      </c>
      <c r="N23" s="42">
        <f t="shared" si="6"/>
        <v>0</v>
      </c>
      <c r="O23" s="42">
        <f t="shared" si="7"/>
        <v>0</v>
      </c>
      <c r="P23" s="46">
        <f t="shared" si="8"/>
        <v>0</v>
      </c>
      <c r="Q23" s="46">
        <f t="shared" si="3"/>
        <v>0</v>
      </c>
      <c r="R23" s="49">
        <f t="shared" si="4"/>
        <v>0</v>
      </c>
    </row>
    <row r="24" spans="1:18" ht="15" customHeight="1" x14ac:dyDescent="0.3">
      <c r="A24" s="131" t="s">
        <v>333</v>
      </c>
      <c r="B24" s="131"/>
      <c r="C24" s="131"/>
      <c r="D24" s="131"/>
      <c r="E24" s="131"/>
      <c r="F24" s="131"/>
      <c r="G24" s="131"/>
      <c r="H24" s="131"/>
      <c r="I24" s="131"/>
      <c r="J24" s="131"/>
      <c r="K24" s="131"/>
      <c r="L24" s="131"/>
      <c r="M24" s="131"/>
      <c r="N24" s="133"/>
      <c r="O24" s="133"/>
    </row>
    <row r="25" spans="1:18" ht="19.8" x14ac:dyDescent="0.3">
      <c r="A25" s="43"/>
      <c r="B25" s="43"/>
      <c r="C25" s="132" t="s">
        <v>9</v>
      </c>
      <c r="D25" s="132"/>
      <c r="E25" s="132"/>
      <c r="F25" s="43"/>
      <c r="G25" s="43"/>
      <c r="H25" s="43"/>
      <c r="I25" s="43"/>
      <c r="J25" s="43"/>
      <c r="K25" s="43"/>
      <c r="L25" s="43"/>
      <c r="M25" s="43"/>
      <c r="N25" s="43"/>
      <c r="O25" s="43"/>
    </row>
    <row r="26" spans="1:18" x14ac:dyDescent="0.3">
      <c r="A26" s="126" t="s">
        <v>22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</row>
  </sheetData>
  <mergeCells count="6">
    <mergeCell ref="A26:R26"/>
    <mergeCell ref="A1:M2"/>
    <mergeCell ref="N2:P2"/>
    <mergeCell ref="Q2:R2"/>
    <mergeCell ref="A24:O24"/>
    <mergeCell ref="C25:E25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activeCell="B4" sqref="B4:C7"/>
    </sheetView>
  </sheetViews>
  <sheetFormatPr defaultColWidth="9" defaultRowHeight="16.2" x14ac:dyDescent="0.3"/>
  <cols>
    <col min="1" max="1" width="5.21875" style="40" customWidth="1"/>
    <col min="2" max="2" width="9.6640625" style="40" bestFit="1" customWidth="1"/>
    <col min="3" max="3" width="12.44140625" style="40" customWidth="1"/>
    <col min="4" max="8" width="7" style="40" bestFit="1" customWidth="1"/>
    <col min="9" max="9" width="7.44140625" style="40" customWidth="1"/>
    <col min="10" max="10" width="8" style="40" customWidth="1"/>
    <col min="11" max="11" width="7.33203125" style="40" customWidth="1"/>
    <col min="12" max="12" width="7.44140625" style="40" customWidth="1"/>
    <col min="13" max="13" width="6.77734375" style="40" customWidth="1"/>
    <col min="14" max="14" width="6.88671875" style="40" customWidth="1"/>
    <col min="15" max="15" width="6.21875" style="40" customWidth="1"/>
    <col min="16" max="16" width="6.6640625" style="46" customWidth="1"/>
    <col min="17" max="17" width="7.6640625" style="46" customWidth="1"/>
    <col min="18" max="18" width="11.88671875" style="40" customWidth="1"/>
    <col min="19" max="16384" width="9" style="40"/>
  </cols>
  <sheetData>
    <row r="1" spans="1:18" ht="27.6" customHeight="1" x14ac:dyDescent="0.3">
      <c r="A1" s="127" t="s">
        <v>334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</row>
    <row r="2" spans="1:18" ht="24.6" customHeight="1" x14ac:dyDescent="0.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9" t="s">
        <v>21</v>
      </c>
      <c r="O2" s="129"/>
      <c r="P2" s="129"/>
      <c r="Q2" s="130" t="s">
        <v>19</v>
      </c>
      <c r="R2" s="130"/>
    </row>
    <row r="3" spans="1:18" ht="45" customHeight="1" x14ac:dyDescent="0.3">
      <c r="A3" s="41" t="s">
        <v>1</v>
      </c>
      <c r="B3" s="41" t="s">
        <v>2</v>
      </c>
      <c r="C3" s="41" t="s">
        <v>3</v>
      </c>
      <c r="D3" s="41" t="s">
        <v>4</v>
      </c>
      <c r="E3" s="41" t="s">
        <v>5</v>
      </c>
      <c r="F3" s="41" t="s">
        <v>6</v>
      </c>
      <c r="G3" s="41" t="s">
        <v>7</v>
      </c>
      <c r="H3" s="41" t="s">
        <v>8</v>
      </c>
      <c r="I3" s="50" t="s">
        <v>20</v>
      </c>
      <c r="J3" s="45" t="s">
        <v>55</v>
      </c>
      <c r="K3" s="44" t="s">
        <v>91</v>
      </c>
      <c r="L3" s="44" t="s">
        <v>14</v>
      </c>
      <c r="M3" s="41" t="s">
        <v>0</v>
      </c>
      <c r="N3" s="52" t="s">
        <v>15</v>
      </c>
      <c r="O3" s="52" t="s">
        <v>16</v>
      </c>
      <c r="P3" s="53" t="s">
        <v>13</v>
      </c>
      <c r="Q3" s="47" t="s">
        <v>17</v>
      </c>
      <c r="R3" s="51" t="s">
        <v>18</v>
      </c>
    </row>
    <row r="4" spans="1:18" ht="37.049999999999997" customHeight="1" x14ac:dyDescent="0.3">
      <c r="A4" s="41">
        <v>1</v>
      </c>
      <c r="B4" s="124" t="s">
        <v>300</v>
      </c>
      <c r="C4" s="124" t="s">
        <v>10</v>
      </c>
      <c r="D4" s="41"/>
      <c r="E4" s="41"/>
      <c r="F4" s="41"/>
      <c r="G4" s="41"/>
      <c r="H4" s="41"/>
      <c r="I4" s="41">
        <f>SUM(D4:H4)</f>
        <v>0</v>
      </c>
      <c r="J4" s="41">
        <f>SUM(P4/3)</f>
        <v>0</v>
      </c>
      <c r="K4" s="41"/>
      <c r="L4" s="41">
        <f>SUM(J4:K4)</f>
        <v>0</v>
      </c>
      <c r="M4" s="41">
        <f>RANK(L4,$L$4:$L$7)</f>
        <v>1</v>
      </c>
      <c r="N4" s="42">
        <f t="shared" ref="N4:N7" si="0">MAX(D4:H4)</f>
        <v>0</v>
      </c>
      <c r="O4" s="42">
        <f t="shared" ref="O4:O7" si="1">MIN(D4:H4)</f>
        <v>0</v>
      </c>
      <c r="P4" s="46">
        <f t="shared" ref="P4:P7" si="2">SUM(I4-N4-O4)</f>
        <v>0</v>
      </c>
      <c r="Q4" s="46">
        <f>AVERAGE(N4:O4)</f>
        <v>0</v>
      </c>
      <c r="R4" s="49">
        <f>L4-Q4</f>
        <v>0</v>
      </c>
    </row>
    <row r="5" spans="1:18" ht="37.049999999999997" customHeight="1" x14ac:dyDescent="0.3">
      <c r="A5" s="41">
        <v>2</v>
      </c>
      <c r="B5" s="124" t="s">
        <v>302</v>
      </c>
      <c r="C5" s="124" t="s">
        <v>10</v>
      </c>
      <c r="D5" s="41"/>
      <c r="E5" s="41"/>
      <c r="F5" s="41"/>
      <c r="G5" s="41"/>
      <c r="H5" s="41"/>
      <c r="I5" s="41">
        <f t="shared" ref="I5:I7" si="3">SUM(D5:H5)</f>
        <v>0</v>
      </c>
      <c r="J5" s="41">
        <f t="shared" ref="J5:J7" si="4">SUM(P5/3)</f>
        <v>0</v>
      </c>
      <c r="K5" s="41"/>
      <c r="L5" s="41">
        <f t="shared" ref="L5:L7" si="5">SUM(J5:K5)</f>
        <v>0</v>
      </c>
      <c r="M5" s="41">
        <f>RANK(L5,$L$4:$L$7)</f>
        <v>1</v>
      </c>
      <c r="N5" s="42">
        <f t="shared" si="0"/>
        <v>0</v>
      </c>
      <c r="O5" s="42">
        <f t="shared" si="1"/>
        <v>0</v>
      </c>
      <c r="P5" s="46">
        <f t="shared" si="2"/>
        <v>0</v>
      </c>
      <c r="Q5" s="46">
        <f t="shared" ref="Q5:Q7" si="6">AVERAGE(N5:O5)</f>
        <v>0</v>
      </c>
      <c r="R5" s="48">
        <f t="shared" ref="R5:R7" si="7">L5-Q5</f>
        <v>0</v>
      </c>
    </row>
    <row r="6" spans="1:18" ht="37.049999999999997" customHeight="1" x14ac:dyDescent="0.3">
      <c r="A6" s="41">
        <v>3</v>
      </c>
      <c r="B6" s="124" t="s">
        <v>303</v>
      </c>
      <c r="C6" s="124" t="s">
        <v>304</v>
      </c>
      <c r="D6" s="41"/>
      <c r="E6" s="41"/>
      <c r="F6" s="41"/>
      <c r="G6" s="41"/>
      <c r="H6" s="41"/>
      <c r="I6" s="41">
        <f t="shared" si="3"/>
        <v>0</v>
      </c>
      <c r="J6" s="41">
        <f t="shared" si="4"/>
        <v>0</v>
      </c>
      <c r="K6" s="41"/>
      <c r="L6" s="41">
        <f t="shared" si="5"/>
        <v>0</v>
      </c>
      <c r="M6" s="41">
        <f>RANK(L6,$L$4:$L$7)</f>
        <v>1</v>
      </c>
      <c r="N6" s="42">
        <f t="shared" si="0"/>
        <v>0</v>
      </c>
      <c r="O6" s="42">
        <f t="shared" si="1"/>
        <v>0</v>
      </c>
      <c r="P6" s="46">
        <f t="shared" si="2"/>
        <v>0</v>
      </c>
      <c r="Q6" s="46">
        <f t="shared" si="6"/>
        <v>0</v>
      </c>
      <c r="R6" s="48">
        <f t="shared" si="7"/>
        <v>0</v>
      </c>
    </row>
    <row r="7" spans="1:18" ht="37.049999999999997" customHeight="1" x14ac:dyDescent="0.3">
      <c r="A7" s="41">
        <v>4</v>
      </c>
      <c r="B7" s="124" t="s">
        <v>301</v>
      </c>
      <c r="C7" s="124" t="s">
        <v>10</v>
      </c>
      <c r="D7" s="41"/>
      <c r="E7" s="41"/>
      <c r="F7" s="41"/>
      <c r="G7" s="41"/>
      <c r="H7" s="41"/>
      <c r="I7" s="41">
        <f t="shared" si="3"/>
        <v>0</v>
      </c>
      <c r="J7" s="41">
        <f t="shared" si="4"/>
        <v>0</v>
      </c>
      <c r="K7" s="41"/>
      <c r="L7" s="41">
        <f t="shared" si="5"/>
        <v>0</v>
      </c>
      <c r="M7" s="41">
        <f>RANK(L7,$L$4:$L$7)</f>
        <v>1</v>
      </c>
      <c r="N7" s="42">
        <f t="shared" si="0"/>
        <v>0</v>
      </c>
      <c r="O7" s="42">
        <f t="shared" si="1"/>
        <v>0</v>
      </c>
      <c r="P7" s="46">
        <f t="shared" si="2"/>
        <v>0</v>
      </c>
      <c r="Q7" s="46">
        <f t="shared" si="6"/>
        <v>0</v>
      </c>
      <c r="R7" s="48">
        <f t="shared" si="7"/>
        <v>0</v>
      </c>
    </row>
    <row r="8" spans="1:18" ht="37.049999999999997" customHeight="1" x14ac:dyDescent="0.3">
      <c r="A8" s="131" t="s">
        <v>68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3"/>
      <c r="O8" s="133"/>
    </row>
    <row r="9" spans="1:18" ht="37.049999999999997" customHeight="1" x14ac:dyDescent="0.3">
      <c r="A9" s="43"/>
      <c r="B9" s="43"/>
      <c r="C9" s="132" t="s">
        <v>9</v>
      </c>
      <c r="D9" s="132"/>
      <c r="E9" s="132"/>
      <c r="F9" s="43"/>
      <c r="G9" s="43"/>
      <c r="H9" s="43"/>
      <c r="I9" s="43"/>
      <c r="J9" s="43"/>
      <c r="K9" s="43"/>
      <c r="L9" s="43"/>
      <c r="M9" s="43"/>
      <c r="N9" s="43"/>
      <c r="O9" s="43"/>
    </row>
    <row r="10" spans="1:18" ht="37.049999999999997" customHeight="1" x14ac:dyDescent="0.3">
      <c r="A10" s="126" t="s">
        <v>22</v>
      </c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</row>
    <row r="11" spans="1:18" ht="37.049999999999997" customHeight="1" x14ac:dyDescent="0.3"/>
    <row r="12" spans="1:18" ht="51" customHeight="1" x14ac:dyDescent="0.3"/>
  </sheetData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30</vt:i4>
      </vt:variant>
    </vt:vector>
  </HeadingPairs>
  <TitlesOfParts>
    <vt:vector size="30" baseType="lpstr">
      <vt:lpstr>小高男長拳</vt:lpstr>
      <vt:lpstr>2小高女長拳</vt:lpstr>
      <vt:lpstr>3國女長拳</vt:lpstr>
      <vt:lpstr>4國女太極拳</vt:lpstr>
      <vt:lpstr>5小高男棍</vt:lpstr>
      <vt:lpstr>6小高女棍</vt:lpstr>
      <vt:lpstr>7小低男內家拳</vt:lpstr>
      <vt:lpstr>8小低女內家拳</vt:lpstr>
      <vt:lpstr>9小高男內家拳</vt:lpstr>
      <vt:lpstr>10小高女內家拳</vt:lpstr>
      <vt:lpstr>11國男內家拳</vt:lpstr>
      <vt:lpstr>12國女內家拳</vt:lpstr>
      <vt:lpstr>13小高男刀</vt:lpstr>
      <vt:lpstr>14小高女刀</vt:lpstr>
      <vt:lpstr>15國女劍術</vt:lpstr>
      <vt:lpstr>16小高男劍</vt:lpstr>
      <vt:lpstr>17小高女劍</vt:lpstr>
      <vt:lpstr>18小低女劍</vt:lpstr>
      <vt:lpstr>19小低男北拳</vt:lpstr>
      <vt:lpstr>20小低女北拳</vt:lpstr>
      <vt:lpstr>21小高男北拳</vt:lpstr>
      <vt:lpstr>22小高女北拳</vt:lpstr>
      <vt:lpstr>23國男北拳</vt:lpstr>
      <vt:lpstr>24國女北拳</vt:lpstr>
      <vt:lpstr>25社會北拳</vt:lpstr>
      <vt:lpstr>26小低男金羅漢</vt:lpstr>
      <vt:lpstr>27小低女金羅漢</vt:lpstr>
      <vt:lpstr>28小高男金羅漢 </vt:lpstr>
      <vt:lpstr>29小高女金羅漢</vt:lpstr>
      <vt:lpstr>30國女金羅漢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user20190928</cp:lastModifiedBy>
  <cp:lastPrinted>2021-03-26T07:36:43Z</cp:lastPrinted>
  <dcterms:created xsi:type="dcterms:W3CDTF">2017-10-16T13:29:03Z</dcterms:created>
  <dcterms:modified xsi:type="dcterms:W3CDTF">2021-03-26T07:36:48Z</dcterms:modified>
</cp:coreProperties>
</file>