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20736" windowHeight="9276" tabRatio="950" firstSheet="6" activeTab="12"/>
  </bookViews>
  <sheets>
    <sheet name="31社男國術南拳" sheetId="37" r:id="rId1"/>
    <sheet name="32國女國術南拳" sheetId="38" r:id="rId2"/>
    <sheet name="33國男國術南拳" sheetId="57" r:id="rId3"/>
    <sheet name="34小高女福建南拳" sheetId="58" r:id="rId4"/>
    <sheet name="35小低女福建南拳" sheetId="59" r:id="rId5"/>
    <sheet name="36小高男福建南拳" sheetId="52" r:id="rId6"/>
    <sheet name="37小低男福建南拳" sheetId="53" r:id="rId7"/>
    <sheet name="38社男國術羅漢化技" sheetId="44" r:id="rId8"/>
    <sheet name="39國女羅漢化技" sheetId="54" r:id="rId9"/>
    <sheet name="40國男羅漢化技" sheetId="46" r:id="rId10"/>
    <sheet name="41小高女羅漢化技" sheetId="55" r:id="rId11"/>
    <sheet name="42小高男羅漢化技" sheetId="56" r:id="rId12"/>
    <sheet name="43小低男羅漢化技" sheetId="49" r:id="rId13"/>
  </sheets>
  <calcPr calcId="144525"/>
</workbook>
</file>

<file path=xl/calcChain.xml><?xml version="1.0" encoding="utf-8"?>
<calcChain xmlns="http://schemas.openxmlformats.org/spreadsheetml/2006/main">
  <c r="O15" i="59" l="1"/>
  <c r="N15" i="59"/>
  <c r="Q15" i="59" s="1"/>
  <c r="I15" i="59"/>
  <c r="O14" i="59"/>
  <c r="N14" i="59"/>
  <c r="I14" i="59"/>
  <c r="O13" i="59"/>
  <c r="N13" i="59"/>
  <c r="I13" i="59"/>
  <c r="Q12" i="59"/>
  <c r="O12" i="59"/>
  <c r="N12" i="59"/>
  <c r="I12" i="59"/>
  <c r="P12" i="59" s="1"/>
  <c r="J12" i="59" s="1"/>
  <c r="L12" i="59" s="1"/>
  <c r="O11" i="59"/>
  <c r="N11" i="59"/>
  <c r="Q11" i="59" s="1"/>
  <c r="I11" i="59"/>
  <c r="P11" i="59" s="1"/>
  <c r="J11" i="59" s="1"/>
  <c r="L11" i="59" s="1"/>
  <c r="O10" i="59"/>
  <c r="N10" i="59"/>
  <c r="Q10" i="59" s="1"/>
  <c r="I10" i="59"/>
  <c r="Q9" i="59"/>
  <c r="O9" i="59"/>
  <c r="N9" i="59"/>
  <c r="I9" i="59"/>
  <c r="P9" i="59" s="1"/>
  <c r="J9" i="59" s="1"/>
  <c r="L9" i="59" s="1"/>
  <c r="O8" i="59"/>
  <c r="N8" i="59"/>
  <c r="I8" i="59"/>
  <c r="O7" i="59"/>
  <c r="N7" i="59"/>
  <c r="Q7" i="59" s="1"/>
  <c r="I7" i="59"/>
  <c r="O6" i="59"/>
  <c r="N6" i="59"/>
  <c r="I6" i="59"/>
  <c r="O5" i="59"/>
  <c r="N5" i="59"/>
  <c r="I5" i="59"/>
  <c r="Q4" i="59"/>
  <c r="O4" i="59"/>
  <c r="N4" i="59"/>
  <c r="I4" i="59"/>
  <c r="P4" i="59" s="1"/>
  <c r="J4" i="59" s="1"/>
  <c r="L4" i="59" s="1"/>
  <c r="O13" i="58"/>
  <c r="N13" i="58"/>
  <c r="I13" i="58"/>
  <c r="O12" i="58"/>
  <c r="Q12" i="58" s="1"/>
  <c r="N12" i="58"/>
  <c r="I12" i="58"/>
  <c r="O11" i="58"/>
  <c r="N11" i="58"/>
  <c r="Q11" i="58" s="1"/>
  <c r="I11" i="58"/>
  <c r="P11" i="58" s="1"/>
  <c r="J11" i="58" s="1"/>
  <c r="L11" i="58" s="1"/>
  <c r="O10" i="58"/>
  <c r="N10" i="58"/>
  <c r="I10" i="58"/>
  <c r="P10" i="58" s="1"/>
  <c r="J10" i="58" s="1"/>
  <c r="L10" i="58" s="1"/>
  <c r="O9" i="58"/>
  <c r="N9" i="58"/>
  <c r="Q9" i="58" s="1"/>
  <c r="I9" i="58"/>
  <c r="P9" i="58" s="1"/>
  <c r="J9" i="58" s="1"/>
  <c r="L9" i="58" s="1"/>
  <c r="O8" i="58"/>
  <c r="N8" i="58"/>
  <c r="Q8" i="58" s="1"/>
  <c r="I8" i="58"/>
  <c r="O7" i="58"/>
  <c r="N7" i="58"/>
  <c r="I7" i="58"/>
  <c r="P7" i="58" s="1"/>
  <c r="J7" i="58" s="1"/>
  <c r="L7" i="58" s="1"/>
  <c r="O6" i="58"/>
  <c r="N6" i="58"/>
  <c r="I6" i="58"/>
  <c r="O5" i="58"/>
  <c r="P5" i="58" s="1"/>
  <c r="J5" i="58" s="1"/>
  <c r="L5" i="58" s="1"/>
  <c r="N5" i="58"/>
  <c r="I5" i="58"/>
  <c r="O4" i="58"/>
  <c r="N4" i="58"/>
  <c r="Q4" i="58" s="1"/>
  <c r="I4" i="58"/>
  <c r="P4" i="58" s="1"/>
  <c r="J4" i="58" s="1"/>
  <c r="L4" i="58" s="1"/>
  <c r="O20" i="58"/>
  <c r="N20" i="58"/>
  <c r="I20" i="58"/>
  <c r="O19" i="58"/>
  <c r="N19" i="58"/>
  <c r="I19" i="58"/>
  <c r="O18" i="58"/>
  <c r="N18" i="58"/>
  <c r="I18" i="58"/>
  <c r="O17" i="58"/>
  <c r="N17" i="58"/>
  <c r="Q17" i="58" s="1"/>
  <c r="I17" i="58"/>
  <c r="P17" i="58" s="1"/>
  <c r="J17" i="58" s="1"/>
  <c r="L17" i="58" s="1"/>
  <c r="O16" i="58"/>
  <c r="N16" i="58"/>
  <c r="Q16" i="58" s="1"/>
  <c r="I16" i="58"/>
  <c r="O15" i="58"/>
  <c r="Q15" i="58" s="1"/>
  <c r="N15" i="58"/>
  <c r="I15" i="58"/>
  <c r="O14" i="58"/>
  <c r="N14" i="58"/>
  <c r="Q14" i="58" s="1"/>
  <c r="I14" i="58"/>
  <c r="P14" i="58" s="1"/>
  <c r="J14" i="58" s="1"/>
  <c r="L14" i="58" s="1"/>
  <c r="Q13" i="57"/>
  <c r="P13" i="57"/>
  <c r="J13" i="57" s="1"/>
  <c r="L13" i="57" s="1"/>
  <c r="O13" i="57"/>
  <c r="N13" i="57"/>
  <c r="I13" i="57"/>
  <c r="Q12" i="57"/>
  <c r="O12" i="57"/>
  <c r="N12" i="57"/>
  <c r="I12" i="57"/>
  <c r="P12" i="57" s="1"/>
  <c r="J12" i="57" s="1"/>
  <c r="L12" i="57" s="1"/>
  <c r="O11" i="57"/>
  <c r="N11" i="57"/>
  <c r="Q11" i="57" s="1"/>
  <c r="I11" i="57"/>
  <c r="P11" i="57" s="1"/>
  <c r="J11" i="57" s="1"/>
  <c r="L11" i="57" s="1"/>
  <c r="O10" i="57"/>
  <c r="N10" i="57"/>
  <c r="Q10" i="57" s="1"/>
  <c r="I10" i="57"/>
  <c r="P10" i="57" s="1"/>
  <c r="J10" i="57" s="1"/>
  <c r="L10" i="57" s="1"/>
  <c r="Q9" i="57"/>
  <c r="O9" i="57"/>
  <c r="N9" i="57"/>
  <c r="I9" i="57"/>
  <c r="P9" i="57" s="1"/>
  <c r="J9" i="57" s="1"/>
  <c r="L9" i="57" s="1"/>
  <c r="O8" i="57"/>
  <c r="N8" i="57"/>
  <c r="Q8" i="57" s="1"/>
  <c r="I8" i="57"/>
  <c r="P8" i="57" s="1"/>
  <c r="J8" i="57" s="1"/>
  <c r="L8" i="57" s="1"/>
  <c r="O7" i="57"/>
  <c r="N7" i="57"/>
  <c r="Q7" i="57" s="1"/>
  <c r="I7" i="57"/>
  <c r="P7" i="57" s="1"/>
  <c r="J7" i="57" s="1"/>
  <c r="L7" i="57" s="1"/>
  <c r="O6" i="57"/>
  <c r="N6" i="57"/>
  <c r="Q6" i="57" s="1"/>
  <c r="I6" i="57"/>
  <c r="P6" i="57" s="1"/>
  <c r="J6" i="57" s="1"/>
  <c r="L6" i="57" s="1"/>
  <c r="P5" i="57"/>
  <c r="J5" i="57" s="1"/>
  <c r="L5" i="57" s="1"/>
  <c r="O5" i="57"/>
  <c r="N5" i="57"/>
  <c r="Q5" i="57" s="1"/>
  <c r="I5" i="57"/>
  <c r="Q4" i="57"/>
  <c r="O4" i="57"/>
  <c r="N4" i="57"/>
  <c r="I4" i="57"/>
  <c r="P4" i="57" s="1"/>
  <c r="J4" i="57" s="1"/>
  <c r="L4" i="57" s="1"/>
  <c r="P6" i="59" l="1"/>
  <c r="J6" i="59" s="1"/>
  <c r="L6" i="59" s="1"/>
  <c r="Q13" i="59"/>
  <c r="P10" i="59"/>
  <c r="J10" i="59" s="1"/>
  <c r="L10" i="59" s="1"/>
  <c r="Q14" i="59"/>
  <c r="P8" i="59"/>
  <c r="J8" i="59" s="1"/>
  <c r="L8" i="59" s="1"/>
  <c r="Q5" i="59"/>
  <c r="Q8" i="59"/>
  <c r="R8" i="59" s="1"/>
  <c r="R12" i="59"/>
  <c r="R11" i="59"/>
  <c r="R10" i="59"/>
  <c r="R9" i="59"/>
  <c r="R4" i="59"/>
  <c r="P5" i="59"/>
  <c r="J5" i="59" s="1"/>
  <c r="L5" i="59" s="1"/>
  <c r="P13" i="59"/>
  <c r="J13" i="59" s="1"/>
  <c r="L13" i="59" s="1"/>
  <c r="P14" i="59"/>
  <c r="J14" i="59" s="1"/>
  <c r="L14" i="59" s="1"/>
  <c r="Q6" i="59"/>
  <c r="R6" i="59" s="1"/>
  <c r="P7" i="59"/>
  <c r="J7" i="59" s="1"/>
  <c r="L7" i="59" s="1"/>
  <c r="P15" i="59"/>
  <c r="J15" i="59" s="1"/>
  <c r="L15" i="59" s="1"/>
  <c r="M11" i="59" s="1"/>
  <c r="P6" i="58"/>
  <c r="J6" i="58" s="1"/>
  <c r="L6" i="58" s="1"/>
  <c r="Q13" i="58"/>
  <c r="Q7" i="58"/>
  <c r="R7" i="58" s="1"/>
  <c r="P18" i="58"/>
  <c r="J18" i="58" s="1"/>
  <c r="L18" i="58" s="1"/>
  <c r="Q10" i="58"/>
  <c r="P12" i="58"/>
  <c r="J12" i="58" s="1"/>
  <c r="L12" i="58" s="1"/>
  <c r="P8" i="58"/>
  <c r="J8" i="58" s="1"/>
  <c r="L8" i="58" s="1"/>
  <c r="R8" i="58" s="1"/>
  <c r="R9" i="58"/>
  <c r="R12" i="58"/>
  <c r="R10" i="58"/>
  <c r="R11" i="58"/>
  <c r="R4" i="58"/>
  <c r="Q5" i="58"/>
  <c r="R5" i="58" s="1"/>
  <c r="Q6" i="58"/>
  <c r="Q19" i="58"/>
  <c r="P20" i="58"/>
  <c r="J20" i="58" s="1"/>
  <c r="L20" i="58" s="1"/>
  <c r="P16" i="58"/>
  <c r="J16" i="58" s="1"/>
  <c r="L16" i="58" s="1"/>
  <c r="M15" i="58" s="1"/>
  <c r="Q18" i="58"/>
  <c r="P13" i="58"/>
  <c r="J13" i="58" s="1"/>
  <c r="L13" i="58" s="1"/>
  <c r="P15" i="58"/>
  <c r="J15" i="58" s="1"/>
  <c r="L15" i="58" s="1"/>
  <c r="R14" i="58"/>
  <c r="R17" i="58"/>
  <c r="P19" i="58"/>
  <c r="J19" i="58" s="1"/>
  <c r="L19" i="58" s="1"/>
  <c r="Q20" i="58"/>
  <c r="R20" i="58" s="1"/>
  <c r="M9" i="57"/>
  <c r="R9" i="57"/>
  <c r="R13" i="57"/>
  <c r="M13" i="57"/>
  <c r="M7" i="57"/>
  <c r="R7" i="57"/>
  <c r="R12" i="57"/>
  <c r="M12" i="57"/>
  <c r="M10" i="57"/>
  <c r="R10" i="57"/>
  <c r="M8" i="57"/>
  <c r="R8" i="57"/>
  <c r="R5" i="57"/>
  <c r="M5" i="57"/>
  <c r="R4" i="57"/>
  <c r="M4" i="57"/>
  <c r="M6" i="57"/>
  <c r="R6" i="57"/>
  <c r="R11" i="57"/>
  <c r="M11" i="57"/>
  <c r="I8" i="56"/>
  <c r="P8" i="56" s="1"/>
  <c r="J8" i="56" s="1"/>
  <c r="L8" i="56" s="1"/>
  <c r="N8" i="56"/>
  <c r="O8" i="56"/>
  <c r="Q8" i="56"/>
  <c r="I9" i="56"/>
  <c r="N9" i="56"/>
  <c r="O9" i="56"/>
  <c r="P9" i="56"/>
  <c r="J9" i="56" s="1"/>
  <c r="L9" i="56" s="1"/>
  <c r="Q9" i="56"/>
  <c r="I10" i="56"/>
  <c r="N10" i="56"/>
  <c r="O10" i="56"/>
  <c r="P10" i="56" s="1"/>
  <c r="J10" i="56" s="1"/>
  <c r="L10" i="56" s="1"/>
  <c r="I11" i="56"/>
  <c r="P11" i="56" s="1"/>
  <c r="J11" i="56" s="1"/>
  <c r="L11" i="56" s="1"/>
  <c r="N11" i="56"/>
  <c r="O11" i="56"/>
  <c r="I12" i="56"/>
  <c r="P12" i="56" s="1"/>
  <c r="J12" i="56" s="1"/>
  <c r="L12" i="56" s="1"/>
  <c r="N12" i="56"/>
  <c r="Q12" i="56" s="1"/>
  <c r="O12" i="56"/>
  <c r="I13" i="56"/>
  <c r="P13" i="56" s="1"/>
  <c r="J13" i="56" s="1"/>
  <c r="L13" i="56" s="1"/>
  <c r="N13" i="56"/>
  <c r="O13" i="56"/>
  <c r="Q13" i="56"/>
  <c r="I16" i="55"/>
  <c r="P16" i="55" s="1"/>
  <c r="J16" i="55" s="1"/>
  <c r="L16" i="55" s="1"/>
  <c r="N16" i="55"/>
  <c r="O16" i="55"/>
  <c r="Q16" i="55" s="1"/>
  <c r="I9" i="55"/>
  <c r="P9" i="55" s="1"/>
  <c r="J9" i="55" s="1"/>
  <c r="L9" i="55" s="1"/>
  <c r="N9" i="55"/>
  <c r="O9" i="55"/>
  <c r="Q9" i="55"/>
  <c r="I10" i="55"/>
  <c r="N10" i="55"/>
  <c r="O10" i="55"/>
  <c r="Q10" i="55" s="1"/>
  <c r="P10" i="55"/>
  <c r="J10" i="55" s="1"/>
  <c r="L10" i="55" s="1"/>
  <c r="I11" i="55"/>
  <c r="P11" i="55" s="1"/>
  <c r="J11" i="55" s="1"/>
  <c r="L11" i="55" s="1"/>
  <c r="N11" i="55"/>
  <c r="O11" i="55"/>
  <c r="I12" i="55"/>
  <c r="P12" i="55" s="1"/>
  <c r="J12" i="55" s="1"/>
  <c r="L12" i="55" s="1"/>
  <c r="N12" i="55"/>
  <c r="Q12" i="55" s="1"/>
  <c r="O12" i="55"/>
  <c r="I13" i="55"/>
  <c r="P13" i="55" s="1"/>
  <c r="J13" i="55" s="1"/>
  <c r="L13" i="55" s="1"/>
  <c r="N13" i="55"/>
  <c r="Q13" i="55" s="1"/>
  <c r="O13" i="55"/>
  <c r="I14" i="55"/>
  <c r="P14" i="55" s="1"/>
  <c r="J14" i="55" s="1"/>
  <c r="L14" i="55" s="1"/>
  <c r="N14" i="55"/>
  <c r="O14" i="55"/>
  <c r="I15" i="55"/>
  <c r="P15" i="55" s="1"/>
  <c r="J15" i="55" s="1"/>
  <c r="L15" i="55" s="1"/>
  <c r="N15" i="55"/>
  <c r="Q15" i="55" s="1"/>
  <c r="O15" i="55"/>
  <c r="I15" i="53"/>
  <c r="P15" i="53" s="1"/>
  <c r="J15" i="53" s="1"/>
  <c r="L15" i="53" s="1"/>
  <c r="N15" i="53"/>
  <c r="Q15" i="53" s="1"/>
  <c r="O15" i="53"/>
  <c r="I11" i="53"/>
  <c r="P11" i="53" s="1"/>
  <c r="J11" i="53" s="1"/>
  <c r="L11" i="53" s="1"/>
  <c r="N11" i="53"/>
  <c r="Q11" i="53" s="1"/>
  <c r="O11" i="53"/>
  <c r="I12" i="53"/>
  <c r="P12" i="53" s="1"/>
  <c r="J12" i="53" s="1"/>
  <c r="L12" i="53" s="1"/>
  <c r="N12" i="53"/>
  <c r="Q12" i="53" s="1"/>
  <c r="O12" i="53"/>
  <c r="I13" i="53"/>
  <c r="N13" i="53"/>
  <c r="O13" i="53"/>
  <c r="I14" i="53"/>
  <c r="N14" i="53"/>
  <c r="Q14" i="53" s="1"/>
  <c r="O14" i="53"/>
  <c r="I17" i="52"/>
  <c r="N17" i="52"/>
  <c r="Q17" i="52" s="1"/>
  <c r="O17" i="52"/>
  <c r="P17" i="52" s="1"/>
  <c r="J17" i="52" s="1"/>
  <c r="L17" i="52" s="1"/>
  <c r="I18" i="52"/>
  <c r="P18" i="52" s="1"/>
  <c r="J18" i="52" s="1"/>
  <c r="L18" i="52" s="1"/>
  <c r="N18" i="52"/>
  <c r="Q18" i="52" s="1"/>
  <c r="O18" i="52"/>
  <c r="I19" i="52"/>
  <c r="N19" i="52"/>
  <c r="Q19" i="52" s="1"/>
  <c r="O19" i="52"/>
  <c r="I20" i="52"/>
  <c r="N20" i="52"/>
  <c r="O20" i="52"/>
  <c r="I21" i="52"/>
  <c r="N21" i="52"/>
  <c r="O21" i="52"/>
  <c r="P21" i="52"/>
  <c r="J21" i="52" s="1"/>
  <c r="L21" i="52" s="1"/>
  <c r="Q21" i="52"/>
  <c r="I22" i="52"/>
  <c r="N22" i="52"/>
  <c r="O22" i="52"/>
  <c r="P22" i="52" s="1"/>
  <c r="J22" i="52" s="1"/>
  <c r="L22" i="52" s="1"/>
  <c r="I23" i="52"/>
  <c r="N23" i="52"/>
  <c r="O23" i="52"/>
  <c r="I24" i="52"/>
  <c r="P24" i="52" s="1"/>
  <c r="J24" i="52" s="1"/>
  <c r="L24" i="52" s="1"/>
  <c r="N24" i="52"/>
  <c r="O24" i="52"/>
  <c r="I25" i="52"/>
  <c r="P25" i="52" s="1"/>
  <c r="J25" i="52" s="1"/>
  <c r="L25" i="52" s="1"/>
  <c r="N25" i="52"/>
  <c r="O25" i="52"/>
  <c r="Q25" i="52"/>
  <c r="I26" i="52"/>
  <c r="N26" i="52"/>
  <c r="O26" i="52"/>
  <c r="P26" i="52"/>
  <c r="J26" i="52" s="1"/>
  <c r="L26" i="52" s="1"/>
  <c r="I8" i="38"/>
  <c r="P8" i="38" s="1"/>
  <c r="J8" i="38" s="1"/>
  <c r="L8" i="38" s="1"/>
  <c r="N8" i="38"/>
  <c r="O8" i="38"/>
  <c r="Q8" i="38"/>
  <c r="I9" i="38"/>
  <c r="N9" i="38"/>
  <c r="O9" i="38"/>
  <c r="Q9" i="38" s="1"/>
  <c r="P9" i="38"/>
  <c r="J9" i="38" s="1"/>
  <c r="L9" i="38" s="1"/>
  <c r="I10" i="38"/>
  <c r="P10" i="38" s="1"/>
  <c r="J10" i="38" s="1"/>
  <c r="L10" i="38" s="1"/>
  <c r="N10" i="38"/>
  <c r="O10" i="38"/>
  <c r="I11" i="38"/>
  <c r="P11" i="38" s="1"/>
  <c r="J11" i="38" s="1"/>
  <c r="L11" i="38" s="1"/>
  <c r="N11" i="38"/>
  <c r="Q11" i="38" s="1"/>
  <c r="O11" i="38"/>
  <c r="I12" i="38"/>
  <c r="P12" i="38" s="1"/>
  <c r="J12" i="38" s="1"/>
  <c r="L12" i="38" s="1"/>
  <c r="N12" i="38"/>
  <c r="Q12" i="38" s="1"/>
  <c r="O12" i="38"/>
  <c r="I13" i="38"/>
  <c r="P13" i="38" s="1"/>
  <c r="J13" i="38" s="1"/>
  <c r="L13" i="38" s="1"/>
  <c r="N13" i="38"/>
  <c r="O13" i="38"/>
  <c r="M8" i="59" l="1"/>
  <c r="M15" i="59"/>
  <c r="R15" i="59"/>
  <c r="M9" i="59"/>
  <c r="R7" i="59"/>
  <c r="M7" i="59"/>
  <c r="M12" i="59"/>
  <c r="M4" i="59"/>
  <c r="M14" i="59"/>
  <c r="R14" i="59"/>
  <c r="M6" i="59"/>
  <c r="M13" i="59"/>
  <c r="R13" i="59"/>
  <c r="M10" i="59"/>
  <c r="M5" i="59"/>
  <c r="R5" i="59"/>
  <c r="R18" i="58"/>
  <c r="R6" i="58"/>
  <c r="M7" i="58"/>
  <c r="M5" i="58"/>
  <c r="M9" i="58"/>
  <c r="M14" i="58"/>
  <c r="M10" i="58"/>
  <c r="R15" i="58"/>
  <c r="M8" i="58"/>
  <c r="M6" i="58"/>
  <c r="M16" i="58"/>
  <c r="R16" i="58"/>
  <c r="M17" i="58"/>
  <c r="M4" i="58"/>
  <c r="M12" i="58"/>
  <c r="M20" i="58"/>
  <c r="M18" i="58"/>
  <c r="R13" i="58"/>
  <c r="M13" i="58"/>
  <c r="M11" i="58"/>
  <c r="M19" i="58"/>
  <c r="R19" i="58"/>
  <c r="Q23" i="52"/>
  <c r="Q22" i="52"/>
  <c r="Q20" i="52"/>
  <c r="P19" i="52"/>
  <c r="J19" i="52" s="1"/>
  <c r="L19" i="52" s="1"/>
  <c r="P14" i="53"/>
  <c r="J14" i="53" s="1"/>
  <c r="L14" i="53" s="1"/>
  <c r="R14" i="53" s="1"/>
  <c r="Q13" i="38"/>
  <c r="Q10" i="38"/>
  <c r="R10" i="38" s="1"/>
  <c r="Q26" i="52"/>
  <c r="R26" i="52" s="1"/>
  <c r="Q24" i="52"/>
  <c r="P23" i="52"/>
  <c r="J23" i="52" s="1"/>
  <c r="L23" i="52" s="1"/>
  <c r="P20" i="52"/>
  <c r="J20" i="52" s="1"/>
  <c r="L20" i="52" s="1"/>
  <c r="P13" i="53"/>
  <c r="J13" i="53" s="1"/>
  <c r="L13" i="53" s="1"/>
  <c r="Q14" i="55"/>
  <c r="Q11" i="55"/>
  <c r="Q11" i="56"/>
  <c r="R11" i="56"/>
  <c r="R8" i="56"/>
  <c r="R12" i="56"/>
  <c r="R9" i="56"/>
  <c r="R13" i="56"/>
  <c r="Q10" i="56"/>
  <c r="R10" i="56" s="1"/>
  <c r="R16" i="55"/>
  <c r="R13" i="55"/>
  <c r="R11" i="55"/>
  <c r="R14" i="55"/>
  <c r="R9" i="55"/>
  <c r="R15" i="55"/>
  <c r="R12" i="55"/>
  <c r="R10" i="55"/>
  <c r="R15" i="53"/>
  <c r="R11" i="53"/>
  <c r="R12" i="53"/>
  <c r="Q13" i="53"/>
  <c r="R22" i="52"/>
  <c r="R17" i="52"/>
  <c r="R25" i="52"/>
  <c r="R19" i="52"/>
  <c r="R24" i="52"/>
  <c r="R21" i="52"/>
  <c r="R23" i="52"/>
  <c r="R20" i="52"/>
  <c r="R18" i="52"/>
  <c r="R13" i="38"/>
  <c r="R8" i="38"/>
  <c r="R12" i="38"/>
  <c r="R11" i="38"/>
  <c r="R9" i="38"/>
  <c r="Q7" i="56"/>
  <c r="O7" i="56"/>
  <c r="N7" i="56"/>
  <c r="I7" i="56"/>
  <c r="P7" i="56" s="1"/>
  <c r="J7" i="56" s="1"/>
  <c r="L7" i="56" s="1"/>
  <c r="O6" i="56"/>
  <c r="N6" i="56"/>
  <c r="I6" i="56"/>
  <c r="O5" i="56"/>
  <c r="Q5" i="56" s="1"/>
  <c r="N5" i="56"/>
  <c r="I5" i="56"/>
  <c r="Q4" i="56"/>
  <c r="O4" i="56"/>
  <c r="N4" i="56"/>
  <c r="I4" i="56"/>
  <c r="P4" i="56" s="1"/>
  <c r="J4" i="56" s="1"/>
  <c r="L4" i="56" s="1"/>
  <c r="O8" i="55"/>
  <c r="Q8" i="55" s="1"/>
  <c r="N8" i="55"/>
  <c r="I8" i="55"/>
  <c r="Q7" i="55"/>
  <c r="O7" i="55"/>
  <c r="N7" i="55"/>
  <c r="I7" i="55"/>
  <c r="P7" i="55" s="1"/>
  <c r="J7" i="55" s="1"/>
  <c r="L7" i="55" s="1"/>
  <c r="R7" i="55" s="1"/>
  <c r="Q6" i="55"/>
  <c r="O6" i="55"/>
  <c r="N6" i="55"/>
  <c r="I6" i="55"/>
  <c r="P6" i="55" s="1"/>
  <c r="J6" i="55" s="1"/>
  <c r="L6" i="55" s="1"/>
  <c r="O5" i="55"/>
  <c r="N5" i="55"/>
  <c r="Q5" i="55" s="1"/>
  <c r="I5" i="55"/>
  <c r="P5" i="55" s="1"/>
  <c r="J5" i="55" s="1"/>
  <c r="L5" i="55" s="1"/>
  <c r="Q4" i="55"/>
  <c r="O4" i="55"/>
  <c r="N4" i="55"/>
  <c r="I4" i="55"/>
  <c r="P4" i="55" s="1"/>
  <c r="J4" i="55" s="1"/>
  <c r="L4" i="55" s="1"/>
  <c r="O7" i="54"/>
  <c r="N7" i="54"/>
  <c r="Q7" i="54" s="1"/>
  <c r="I7" i="54"/>
  <c r="P7" i="54" s="1"/>
  <c r="J7" i="54" s="1"/>
  <c r="L7" i="54" s="1"/>
  <c r="O6" i="54"/>
  <c r="N6" i="54"/>
  <c r="I6" i="54"/>
  <c r="O5" i="54"/>
  <c r="N5" i="54"/>
  <c r="Q5" i="54" s="1"/>
  <c r="I5" i="54"/>
  <c r="O4" i="54"/>
  <c r="N4" i="54"/>
  <c r="I4" i="54"/>
  <c r="P4" i="54" s="1"/>
  <c r="J4" i="54" s="1"/>
  <c r="L4" i="54" s="1"/>
  <c r="Q10" i="53"/>
  <c r="O10" i="53"/>
  <c r="N10" i="53"/>
  <c r="I10" i="53"/>
  <c r="P10" i="53" s="1"/>
  <c r="J10" i="53" s="1"/>
  <c r="L10" i="53" s="1"/>
  <c r="O9" i="53"/>
  <c r="N9" i="53"/>
  <c r="I9" i="53"/>
  <c r="P8" i="53"/>
  <c r="J8" i="53" s="1"/>
  <c r="L8" i="53" s="1"/>
  <c r="O8" i="53"/>
  <c r="Q8" i="53" s="1"/>
  <c r="N8" i="53"/>
  <c r="I8" i="53"/>
  <c r="Q7" i="53"/>
  <c r="O7" i="53"/>
  <c r="N7" i="53"/>
  <c r="I7" i="53"/>
  <c r="P7" i="53" s="1"/>
  <c r="J7" i="53" s="1"/>
  <c r="L7" i="53" s="1"/>
  <c r="O6" i="53"/>
  <c r="Q6" i="53" s="1"/>
  <c r="N6" i="53"/>
  <c r="I6" i="53"/>
  <c r="P6" i="53" s="1"/>
  <c r="J6" i="53" s="1"/>
  <c r="L6" i="53" s="1"/>
  <c r="O5" i="53"/>
  <c r="N5" i="53"/>
  <c r="Q5" i="53" s="1"/>
  <c r="I5" i="53"/>
  <c r="P5" i="53" s="1"/>
  <c r="J5" i="53" s="1"/>
  <c r="L5" i="53" s="1"/>
  <c r="O4" i="53"/>
  <c r="N4" i="53"/>
  <c r="Q4" i="53" s="1"/>
  <c r="I4" i="53"/>
  <c r="P4" i="53" s="1"/>
  <c r="J4" i="53" s="1"/>
  <c r="L4" i="53" s="1"/>
  <c r="R4" i="52"/>
  <c r="Q16" i="52"/>
  <c r="O16" i="52"/>
  <c r="N16" i="52"/>
  <c r="I16" i="52"/>
  <c r="P16" i="52" s="1"/>
  <c r="J16" i="52" s="1"/>
  <c r="L16" i="52" s="1"/>
  <c r="O15" i="52"/>
  <c r="N15" i="52"/>
  <c r="I15" i="52"/>
  <c r="O14" i="52"/>
  <c r="P14" i="52" s="1"/>
  <c r="J14" i="52" s="1"/>
  <c r="L14" i="52" s="1"/>
  <c r="N14" i="52"/>
  <c r="I14" i="52"/>
  <c r="O13" i="52"/>
  <c r="Q13" i="52" s="1"/>
  <c r="N13" i="52"/>
  <c r="I13" i="52"/>
  <c r="O12" i="52"/>
  <c r="Q12" i="52" s="1"/>
  <c r="N12" i="52"/>
  <c r="I12" i="52"/>
  <c r="O11" i="52"/>
  <c r="N11" i="52"/>
  <c r="Q11" i="52" s="1"/>
  <c r="I11" i="52"/>
  <c r="O10" i="52"/>
  <c r="N10" i="52"/>
  <c r="I10" i="52"/>
  <c r="O9" i="52"/>
  <c r="N9" i="52"/>
  <c r="I9" i="52"/>
  <c r="O8" i="52"/>
  <c r="N8" i="52"/>
  <c r="I8" i="52"/>
  <c r="O7" i="52"/>
  <c r="N7" i="52"/>
  <c r="Q7" i="52" s="1"/>
  <c r="I7" i="52"/>
  <c r="O6" i="52"/>
  <c r="N6" i="52"/>
  <c r="I6" i="52"/>
  <c r="O5" i="52"/>
  <c r="N5" i="52"/>
  <c r="Q5" i="52" s="1"/>
  <c r="I5" i="52"/>
  <c r="P5" i="52" s="1"/>
  <c r="J5" i="52" s="1"/>
  <c r="L5" i="52" s="1"/>
  <c r="O4" i="52"/>
  <c r="N4" i="52"/>
  <c r="Q4" i="52" s="1"/>
  <c r="I4" i="52"/>
  <c r="P4" i="52" s="1"/>
  <c r="J4" i="52" s="1"/>
  <c r="L4" i="52" s="1"/>
  <c r="M11" i="56" l="1"/>
  <c r="M10" i="56"/>
  <c r="R4" i="56"/>
  <c r="R4" i="55"/>
  <c r="P13" i="52"/>
  <c r="J13" i="52" s="1"/>
  <c r="L13" i="52" s="1"/>
  <c r="R4" i="53"/>
  <c r="P8" i="55"/>
  <c r="J8" i="55" s="1"/>
  <c r="L8" i="55" s="1"/>
  <c r="M9" i="55" s="1"/>
  <c r="Q6" i="56"/>
  <c r="P6" i="56"/>
  <c r="J6" i="56" s="1"/>
  <c r="L6" i="56" s="1"/>
  <c r="Q9" i="52"/>
  <c r="P9" i="52"/>
  <c r="J9" i="52" s="1"/>
  <c r="L9" i="52" s="1"/>
  <c r="Q9" i="53"/>
  <c r="P9" i="53"/>
  <c r="J9" i="53" s="1"/>
  <c r="L9" i="53" s="1"/>
  <c r="M7" i="53" s="1"/>
  <c r="P7" i="52"/>
  <c r="J7" i="52" s="1"/>
  <c r="L7" i="52" s="1"/>
  <c r="R7" i="52" s="1"/>
  <c r="Q8" i="52"/>
  <c r="P5" i="56"/>
  <c r="J5" i="56" s="1"/>
  <c r="L5" i="56" s="1"/>
  <c r="M12" i="56" s="1"/>
  <c r="P10" i="52"/>
  <c r="J10" i="52" s="1"/>
  <c r="L10" i="52" s="1"/>
  <c r="M10" i="52" s="1"/>
  <c r="P12" i="52"/>
  <c r="J12" i="52" s="1"/>
  <c r="L12" i="52" s="1"/>
  <c r="P15" i="52"/>
  <c r="J15" i="52" s="1"/>
  <c r="L15" i="52" s="1"/>
  <c r="Q4" i="54"/>
  <c r="R4" i="54" s="1"/>
  <c r="P6" i="52"/>
  <c r="J6" i="52" s="1"/>
  <c r="L6" i="52" s="1"/>
  <c r="M26" i="52" s="1"/>
  <c r="P8" i="52"/>
  <c r="J8" i="52" s="1"/>
  <c r="L8" i="52" s="1"/>
  <c r="P11" i="52"/>
  <c r="J11" i="52" s="1"/>
  <c r="L11" i="52" s="1"/>
  <c r="R11" i="52" s="1"/>
  <c r="Q15" i="52"/>
  <c r="R15" i="52" s="1"/>
  <c r="Q6" i="54"/>
  <c r="R13" i="53"/>
  <c r="P5" i="54"/>
  <c r="J5" i="54" s="1"/>
  <c r="L5" i="54" s="1"/>
  <c r="P6" i="54"/>
  <c r="J6" i="54" s="1"/>
  <c r="L6" i="54" s="1"/>
  <c r="R6" i="54" s="1"/>
  <c r="M4" i="56"/>
  <c r="R5" i="56"/>
  <c r="M5" i="56"/>
  <c r="R7" i="56"/>
  <c r="M7" i="56"/>
  <c r="R6" i="56"/>
  <c r="M6" i="56"/>
  <c r="M5" i="55"/>
  <c r="R5" i="55"/>
  <c r="R6" i="55"/>
  <c r="R7" i="54"/>
  <c r="R6" i="53"/>
  <c r="R8" i="53"/>
  <c r="R5" i="53"/>
  <c r="M5" i="53"/>
  <c r="R7" i="53"/>
  <c r="M9" i="53"/>
  <c r="R10" i="53"/>
  <c r="M4" i="52"/>
  <c r="R13" i="52"/>
  <c r="R16" i="52"/>
  <c r="M16" i="52"/>
  <c r="R9" i="52"/>
  <c r="R12" i="52"/>
  <c r="M5" i="52"/>
  <c r="R5" i="52"/>
  <c r="R8" i="52"/>
  <c r="M8" i="52"/>
  <c r="Q6" i="52"/>
  <c r="R6" i="52" s="1"/>
  <c r="Q10" i="52"/>
  <c r="R10" i="52" s="1"/>
  <c r="Q14" i="52"/>
  <c r="R14" i="52" s="1"/>
  <c r="M24" i="52" l="1"/>
  <c r="M10" i="55"/>
  <c r="M15" i="52"/>
  <c r="M13" i="52"/>
  <c r="M6" i="55"/>
  <c r="M8" i="55"/>
  <c r="M5" i="54"/>
  <c r="M23" i="52"/>
  <c r="M11" i="53"/>
  <c r="M22" i="52"/>
  <c r="M14" i="55"/>
  <c r="M6" i="53"/>
  <c r="M11" i="52"/>
  <c r="M6" i="52"/>
  <c r="M14" i="52"/>
  <c r="M7" i="52"/>
  <c r="M8" i="53"/>
  <c r="M4" i="54"/>
  <c r="M4" i="55"/>
  <c r="R8" i="55"/>
  <c r="M14" i="53"/>
  <c r="M12" i="53"/>
  <c r="M21" i="52"/>
  <c r="M17" i="52"/>
  <c r="M15" i="55"/>
  <c r="M9" i="56"/>
  <c r="M13" i="56"/>
  <c r="M13" i="53"/>
  <c r="M15" i="53"/>
  <c r="M18" i="52"/>
  <c r="M11" i="55"/>
  <c r="M10" i="53"/>
  <c r="R9" i="53"/>
  <c r="M19" i="52"/>
  <c r="M12" i="55"/>
  <c r="M16" i="55"/>
  <c r="M12" i="52"/>
  <c r="M9" i="52"/>
  <c r="M4" i="53"/>
  <c r="M7" i="55"/>
  <c r="M25" i="52"/>
  <c r="M20" i="52"/>
  <c r="M13" i="55"/>
  <c r="M8" i="56"/>
  <c r="M7" i="54"/>
  <c r="M6" i="54"/>
  <c r="R5" i="54"/>
  <c r="I4" i="49"/>
  <c r="N4" i="49"/>
  <c r="O4" i="49"/>
  <c r="I5" i="49"/>
  <c r="N5" i="49"/>
  <c r="Q5" i="49" s="1"/>
  <c r="O5" i="49"/>
  <c r="I4" i="46"/>
  <c r="N4" i="46"/>
  <c r="O4" i="46"/>
  <c r="I5" i="46"/>
  <c r="N5" i="46"/>
  <c r="O5" i="46"/>
  <c r="I6" i="46"/>
  <c r="N6" i="46"/>
  <c r="O6" i="46"/>
  <c r="I7" i="46"/>
  <c r="N7" i="46"/>
  <c r="O7" i="46"/>
  <c r="I8" i="46"/>
  <c r="N8" i="46"/>
  <c r="O8" i="46"/>
  <c r="I4" i="44"/>
  <c r="N4" i="44"/>
  <c r="O4" i="44"/>
  <c r="I5" i="44"/>
  <c r="N5" i="44"/>
  <c r="O5" i="44"/>
  <c r="I6" i="44"/>
  <c r="N6" i="44"/>
  <c r="O6" i="44"/>
  <c r="I4" i="38"/>
  <c r="N4" i="38"/>
  <c r="O4" i="38"/>
  <c r="I5" i="38"/>
  <c r="N5" i="38"/>
  <c r="Q5" i="38" s="1"/>
  <c r="O5" i="38"/>
  <c r="I6" i="38"/>
  <c r="N6" i="38"/>
  <c r="O6" i="38"/>
  <c r="I7" i="38"/>
  <c r="N7" i="38"/>
  <c r="O7" i="38"/>
  <c r="I4" i="37"/>
  <c r="N4" i="37"/>
  <c r="O4" i="37"/>
  <c r="Q4" i="37" s="1"/>
  <c r="I5" i="37"/>
  <c r="N5" i="37"/>
  <c r="O5" i="37"/>
  <c r="I6" i="37"/>
  <c r="N6" i="37"/>
  <c r="O6" i="37"/>
  <c r="Q7" i="38" l="1"/>
  <c r="P4" i="37"/>
  <c r="J4" i="37" s="1"/>
  <c r="L4" i="37" s="1"/>
  <c r="P4" i="38"/>
  <c r="J4" i="38" s="1"/>
  <c r="L4" i="38" s="1"/>
  <c r="M6" i="38" s="1"/>
  <c r="Q6" i="37"/>
  <c r="P7" i="38"/>
  <c r="J7" i="38" s="1"/>
  <c r="L7" i="38" s="1"/>
  <c r="P5" i="44"/>
  <c r="J5" i="44" s="1"/>
  <c r="L5" i="44" s="1"/>
  <c r="Q4" i="49"/>
  <c r="P5" i="49"/>
  <c r="J5" i="49" s="1"/>
  <c r="L5" i="49" s="1"/>
  <c r="R5" i="49" s="1"/>
  <c r="P7" i="46"/>
  <c r="J7" i="46" s="1"/>
  <c r="L7" i="46" s="1"/>
  <c r="Q5" i="46"/>
  <c r="Q7" i="46"/>
  <c r="Q6" i="46"/>
  <c r="Q5" i="44"/>
  <c r="P4" i="44"/>
  <c r="J4" i="44" s="1"/>
  <c r="L4" i="44" s="1"/>
  <c r="Q4" i="44"/>
  <c r="P5" i="37"/>
  <c r="J5" i="37" s="1"/>
  <c r="L5" i="37" s="1"/>
  <c r="P6" i="37"/>
  <c r="J6" i="37" s="1"/>
  <c r="L6" i="37" s="1"/>
  <c r="Q4" i="38"/>
  <c r="R4" i="38" s="1"/>
  <c r="P4" i="49"/>
  <c r="J4" i="49" s="1"/>
  <c r="L4" i="49" s="1"/>
  <c r="M4" i="49" s="1"/>
  <c r="Q5" i="37"/>
  <c r="R5" i="37" s="1"/>
  <c r="Q6" i="38"/>
  <c r="P5" i="38"/>
  <c r="J5" i="38" s="1"/>
  <c r="L5" i="38" s="1"/>
  <c r="P6" i="38"/>
  <c r="J6" i="38" s="1"/>
  <c r="L6" i="38" s="1"/>
  <c r="P6" i="46"/>
  <c r="J6" i="46" s="1"/>
  <c r="L6" i="46" s="1"/>
  <c r="R6" i="46" s="1"/>
  <c r="M5" i="37"/>
  <c r="R6" i="38"/>
  <c r="M6" i="37"/>
  <c r="R6" i="37"/>
  <c r="M4" i="37"/>
  <c r="R4" i="37"/>
  <c r="R5" i="38"/>
  <c r="M5" i="38"/>
  <c r="R7" i="38"/>
  <c r="Q6" i="44"/>
  <c r="P6" i="44"/>
  <c r="J6" i="44" s="1"/>
  <c r="L6" i="44" s="1"/>
  <c r="Q4" i="46"/>
  <c r="P4" i="46"/>
  <c r="J4" i="46" s="1"/>
  <c r="L4" i="46" s="1"/>
  <c r="Q8" i="46"/>
  <c r="P8" i="46"/>
  <c r="J8" i="46" s="1"/>
  <c r="L8" i="46" s="1"/>
  <c r="P5" i="46"/>
  <c r="J5" i="46" s="1"/>
  <c r="L5" i="46" s="1"/>
  <c r="M4" i="38" l="1"/>
  <c r="M7" i="38"/>
  <c r="R5" i="44"/>
  <c r="R7" i="46"/>
  <c r="M12" i="38"/>
  <c r="M13" i="38"/>
  <c r="M11" i="38"/>
  <c r="M10" i="38"/>
  <c r="M9" i="38"/>
  <c r="M8" i="38"/>
  <c r="R4" i="49"/>
  <c r="M7" i="46"/>
  <c r="M5" i="46"/>
  <c r="R4" i="44"/>
  <c r="M8" i="46"/>
  <c r="M6" i="44"/>
  <c r="M5" i="44"/>
  <c r="M5" i="49"/>
  <c r="M6" i="46"/>
  <c r="M4" i="46"/>
  <c r="M4" i="44"/>
  <c r="R5" i="46"/>
  <c r="R8" i="46"/>
  <c r="R4" i="46"/>
  <c r="R6" i="44"/>
</calcChain>
</file>

<file path=xl/sharedStrings.xml><?xml version="1.0" encoding="utf-8"?>
<sst xmlns="http://schemas.openxmlformats.org/spreadsheetml/2006/main" count="560" uniqueCount="302">
  <si>
    <t>名次</t>
  </si>
  <si>
    <t>最高低分平均與最後得分差距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</si>
  <si>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</si>
  <si>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雲林國小</t>
  </si>
  <si>
    <t>公誠國小</t>
  </si>
  <si>
    <t>崙背國小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</si>
  <si>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</si>
  <si>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姓名</t>
    <phoneticPr fontId="1" type="noConversion"/>
  </si>
  <si>
    <t>正心中學</t>
  </si>
  <si>
    <t>東勢國中</t>
  </si>
  <si>
    <t>斗六國中</t>
  </si>
  <si>
    <t>裁判員簽名: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</si>
  <si>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</si>
  <si>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</si>
  <si>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</si>
  <si>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</si>
  <si>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</si>
  <si>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</si>
  <si>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</si>
  <si>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</si>
  <si>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</si>
  <si>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</si>
  <si>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</si>
  <si>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</si>
  <si>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</si>
  <si>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</si>
  <si>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</si>
  <si>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</si>
  <si>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</si>
  <si>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</si>
  <si>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</si>
  <si>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備註: 合計4位選手參賽,取2名。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</si>
  <si>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</si>
  <si>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</si>
  <si>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</si>
  <si>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</si>
  <si>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</si>
  <si>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</si>
  <si>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</si>
  <si>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</si>
  <si>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</si>
  <si>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</si>
  <si>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</si>
  <si>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</si>
  <si>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</si>
  <si>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</si>
  <si>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</si>
  <si>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</si>
  <si>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</si>
  <si>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</si>
  <si>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</si>
  <si>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朱宥恩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</si>
  <si>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</si>
  <si>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</si>
  <si>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</si>
  <si>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</si>
  <si>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</si>
  <si>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</si>
  <si>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</si>
  <si>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</si>
  <si>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</si>
  <si>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</si>
  <si>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</si>
  <si>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</si>
  <si>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</si>
  <si>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</si>
  <si>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</si>
  <si>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</si>
  <si>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</si>
  <si>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</si>
  <si>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斗六高中</t>
  </si>
  <si>
    <t>林敬庭</t>
  </si>
  <si>
    <t>最高低分平均</t>
    <phoneticPr fontId="1" type="noConversion"/>
  </si>
  <si>
    <t>最高分</t>
    <phoneticPr fontId="1" type="noConversion"/>
  </si>
  <si>
    <t>五號 裁判</t>
    <phoneticPr fontId="1" type="noConversion"/>
  </si>
  <si>
    <t>三號 裁判</t>
    <phoneticPr fontId="1" type="noConversion"/>
  </si>
  <si>
    <t>賽序</t>
    <phoneticPr fontId="1" type="noConversion"/>
  </si>
  <si>
    <t>台西國中</t>
  </si>
  <si>
    <t>飛沙國中</t>
  </si>
  <si>
    <t>廖顥恩</t>
  </si>
  <si>
    <t>彭懷奎</t>
  </si>
  <si>
    <t>西螺國中</t>
  </si>
  <si>
    <t>宜梧國中</t>
  </si>
  <si>
    <t>羅美玲</t>
  </si>
  <si>
    <t>陳宣羽</t>
  </si>
  <si>
    <t>東南國中</t>
  </si>
  <si>
    <t>備註: 合計13位選手參賽,取7名。</t>
    <phoneticPr fontId="1" type="noConversion"/>
  </si>
  <si>
    <t>文光國小</t>
  </si>
  <si>
    <t>建華國小</t>
  </si>
  <si>
    <t>吳煥博</t>
  </si>
  <si>
    <t>尚德國小</t>
  </si>
  <si>
    <t>王錦泰</t>
  </si>
  <si>
    <t>廣興國小</t>
  </si>
  <si>
    <t>程奕麟</t>
  </si>
  <si>
    <t>東光國小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</si>
  <si>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</si>
  <si>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吳峻愷</t>
  </si>
  <si>
    <t>李英傑</t>
  </si>
  <si>
    <t>洪彥彰</t>
  </si>
  <si>
    <t>丁彬峰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</si>
  <si>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</si>
  <si>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</si>
  <si>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丁才宸</t>
  </si>
  <si>
    <t>張新鈺</t>
  </si>
  <si>
    <t>周湘蓉</t>
  </si>
  <si>
    <t>廖盈盈</t>
  </si>
  <si>
    <t>黃麗分</t>
  </si>
  <si>
    <t>蔡宜穎</t>
  </si>
  <si>
    <t>鍾玗璇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</si>
  <si>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</si>
  <si>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</si>
  <si>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</si>
  <si>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</si>
  <si>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</si>
  <si>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</si>
  <si>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</si>
  <si>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</si>
  <si>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</si>
  <si>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</si>
  <si>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</si>
  <si>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</si>
  <si>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</si>
  <si>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</si>
  <si>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</si>
  <si>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</si>
  <si>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</si>
  <si>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</si>
  <si>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張恩嘉</t>
  </si>
  <si>
    <t>余奕蓁</t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</si>
  <si>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</si>
  <si>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</si>
  <si>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</si>
  <si>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</si>
  <si>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</si>
  <si>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</si>
  <si>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</si>
  <si>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</si>
  <si>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</si>
  <si>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</si>
  <si>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</si>
  <si>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姓名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</si>
  <si>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</si>
  <si>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</si>
  <si>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</si>
  <si>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</si>
  <si>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宏仁國小</t>
  </si>
  <si>
    <t>葉家愷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</si>
  <si>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</si>
  <si>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</si>
  <si>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</si>
  <si>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</si>
  <si>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</si>
  <si>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</si>
  <si>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</si>
  <si>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</si>
  <si>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</si>
  <si>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</si>
  <si>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</si>
  <si>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</si>
  <si>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</si>
  <si>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</si>
  <si>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</si>
  <si>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</si>
  <si>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</si>
  <si>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合計5位選手參賽,取3名。</t>
    <phoneticPr fontId="1" type="noConversion"/>
  </si>
  <si>
    <t>楊卉庭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</si>
  <si>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</si>
  <si>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合計12位選手參賽,取6名。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</si>
  <si>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</si>
  <si>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</si>
  <si>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</si>
  <si>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</si>
  <si>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斗六家商</t>
  </si>
  <si>
    <t>吳唯贊</t>
  </si>
  <si>
    <t>備註: 合計3位選手參賽,取2名。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</si>
  <si>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</si>
  <si>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雲林縣110年春季縣長盃國術錦標賽【社會男子組  國術  南拳】比賽名單 甲31場</t>
    <phoneticPr fontId="1" type="noConversion"/>
  </si>
  <si>
    <t>吳宜芳</t>
  </si>
  <si>
    <t>温雅雯</t>
  </si>
  <si>
    <t>洪家妤</t>
  </si>
  <si>
    <t>崙背國中</t>
  </si>
  <si>
    <t>陳沛鑫</t>
  </si>
  <si>
    <t>李昀蓁</t>
  </si>
  <si>
    <t>備註: 合計10位選手參賽,取5名。</t>
    <phoneticPr fontId="1" type="noConversion"/>
  </si>
  <si>
    <t>黃耀信</t>
  </si>
  <si>
    <t>李仲恩</t>
  </si>
  <si>
    <t>許家和</t>
  </si>
  <si>
    <t>北港國中</t>
  </si>
  <si>
    <t>蔡天任</t>
  </si>
  <si>
    <t>建國國中</t>
  </si>
  <si>
    <t>王承宇</t>
  </si>
  <si>
    <t>張少謙</t>
  </si>
  <si>
    <t>李宥潁</t>
  </si>
  <si>
    <t>許舒涵</t>
  </si>
  <si>
    <t>洪佳岑</t>
  </si>
  <si>
    <t>沈奕瑾</t>
  </si>
  <si>
    <t>安慶國小</t>
  </si>
  <si>
    <t>楊于箴</t>
  </si>
  <si>
    <t>南陽國小</t>
  </si>
  <si>
    <t>吳綺鳳</t>
  </si>
  <si>
    <t>三崙國小</t>
  </si>
  <si>
    <t>許妤安</t>
  </si>
  <si>
    <t>元長國小</t>
  </si>
  <si>
    <t>蕭鈺惠</t>
  </si>
  <si>
    <t>丁姵汝</t>
  </si>
  <si>
    <t>林庭瑜</t>
  </si>
  <si>
    <t>吳姵瑩</t>
  </si>
  <si>
    <t>備註: 合計17位選手參賽,取8名。</t>
    <phoneticPr fontId="1" type="noConversion"/>
  </si>
  <si>
    <t>李羽喬</t>
  </si>
  <si>
    <t>王彥晶</t>
  </si>
  <si>
    <t>張宇晴</t>
  </si>
  <si>
    <t>許巧慧</t>
  </si>
  <si>
    <t>蔡宥稘</t>
  </si>
  <si>
    <t>鍾芸芸</t>
  </si>
  <si>
    <t>陳怡蓁</t>
  </si>
  <si>
    <t>林佳茵</t>
  </si>
  <si>
    <t>許巧禎</t>
  </si>
  <si>
    <t>李昀瑾</t>
  </si>
  <si>
    <t>廖云瞳</t>
  </si>
  <si>
    <t>吳宜萱</t>
  </si>
  <si>
    <t>温柏焱</t>
  </si>
  <si>
    <t>蔡瑞恩</t>
  </si>
  <si>
    <t>北辰國小</t>
  </si>
  <si>
    <t>黃建川</t>
  </si>
  <si>
    <t>陳暉然</t>
  </si>
  <si>
    <t>陳璽安</t>
  </si>
  <si>
    <t>廖建凱</t>
  </si>
  <si>
    <t>張定緯</t>
  </si>
  <si>
    <t>賴泓赫</t>
  </si>
  <si>
    <t>許喬鈞</t>
  </si>
  <si>
    <t>吳岳瑜</t>
  </si>
  <si>
    <t>吳政賢</t>
  </si>
  <si>
    <t>楊昌憲</t>
  </si>
  <si>
    <t>林煌祐</t>
  </si>
  <si>
    <t>蕭慶鴻</t>
  </si>
  <si>
    <t>陳有琦</t>
  </si>
  <si>
    <t>詹子鋆</t>
  </si>
  <si>
    <t>蔡政庭</t>
  </si>
  <si>
    <t>楊律霆</t>
  </si>
  <si>
    <t>張珀源</t>
  </si>
  <si>
    <t>吳閩軒</t>
  </si>
  <si>
    <t>備註: 合計23位選手參賽,取8名。</t>
    <phoneticPr fontId="1" type="noConversion"/>
  </si>
  <si>
    <t>李俊逸</t>
  </si>
  <si>
    <t>李詠朕</t>
  </si>
  <si>
    <t>沈裕惟</t>
  </si>
  <si>
    <t>陳尚佑</t>
  </si>
  <si>
    <t>李沐庭</t>
  </si>
  <si>
    <t>蔡政哲</t>
  </si>
  <si>
    <t>曾浚騰</t>
  </si>
  <si>
    <t>李秉翰</t>
  </si>
  <si>
    <t>鍾和秦</t>
  </si>
  <si>
    <t>張丞毅</t>
  </si>
  <si>
    <t>林翰俞</t>
  </si>
  <si>
    <t>郭益宏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</si>
  <si>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</si>
  <si>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鄭慧玲</t>
  </si>
  <si>
    <t>廖芷葶</t>
  </si>
  <si>
    <t>林怡玟</t>
  </si>
  <si>
    <t>林品馨</t>
  </si>
  <si>
    <t>吳維宸</t>
  </si>
  <si>
    <t>林順傑</t>
  </si>
  <si>
    <t>楊以浩</t>
  </si>
  <si>
    <t>鄭睿閎</t>
  </si>
  <si>
    <t>林勛堯</t>
  </si>
  <si>
    <t>吳宛蓉</t>
  </si>
  <si>
    <t>林佳嫻</t>
  </si>
  <si>
    <t>林家潁</t>
  </si>
  <si>
    <t>林佳燕</t>
  </si>
  <si>
    <t>陳亭安</t>
  </si>
  <si>
    <t>何宛蓁</t>
  </si>
  <si>
    <t>湖美琪</t>
  </si>
  <si>
    <t>吳品臻</t>
  </si>
  <si>
    <t>吳佳恩</t>
  </si>
  <si>
    <t>丁鈺真</t>
  </si>
  <si>
    <t>台西國小</t>
  </si>
  <si>
    <t>林筠芷</t>
  </si>
  <si>
    <t>吳健豪</t>
  </si>
  <si>
    <t>吳益鈞</t>
  </si>
  <si>
    <t>莊璨愷</t>
  </si>
  <si>
    <t>丁豪翊</t>
  </si>
  <si>
    <t>丁心淯</t>
  </si>
  <si>
    <t>丁毅勳</t>
  </si>
  <si>
    <t>備註: 合計10組選手參賽,取5名。</t>
    <phoneticPr fontId="1" type="noConversion"/>
  </si>
  <si>
    <t>周奕廷</t>
  </si>
  <si>
    <t>呂宸佑</t>
  </si>
  <si>
    <t>備註: 合計2組選手參賽,取1名。</t>
    <phoneticPr fontId="1" type="noConversion"/>
  </si>
  <si>
    <t>廖顥恩</t>
    <phoneticPr fontId="1" type="noConversion"/>
  </si>
  <si>
    <t>雲林縣110年春季縣長盃國術錦標賽【國中女子組 國術 南拳】比賽名單 甲32場</t>
    <phoneticPr fontId="1" type="noConversion"/>
  </si>
  <si>
    <t>雲林縣110年春季縣長盃國術錦標賽【國中男子組國術 南拳】比賽名單 甲33場</t>
    <phoneticPr fontId="1" type="noConversion"/>
  </si>
  <si>
    <t>雲林縣110年春季縣長盃國術錦標賽【國小女子高年級組 國術 福建系列南拳】比賽名單 甲34場</t>
    <phoneticPr fontId="1" type="noConversion"/>
  </si>
  <si>
    <t>雲林縣110年春季縣長盃國術錦標賽【國小女子低年級組 國術 福建系列南拳】比賽名單 甲35場</t>
    <phoneticPr fontId="1" type="noConversion"/>
  </si>
  <si>
    <t xml:space="preserve"> 雲林縣110年春季縣長盃國術錦標賽【國小男子高年級組 國術 福建系列南拳】比賽名單 甲36場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</si>
  <si>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</si>
  <si>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 xml:space="preserve"> 雲林縣110年春季縣長盃國術錦標賽【國小男子低年級組 國術 福建系列南拳】比賽名單 甲37場</t>
    <phoneticPr fontId="1" type="noConversion"/>
  </si>
  <si>
    <t>雲林縣110年春季縣長盃國術錦標賽【社會男子組國術 羅漢化技】比賽名單 甲38場</t>
    <phoneticPr fontId="1" type="noConversion"/>
  </si>
  <si>
    <t>雲林縣110年春季縣長盃國術錦標賽【國中男子組 國術 羅漢化技】比賽名單 甲40場</t>
    <phoneticPr fontId="1" type="noConversion"/>
  </si>
  <si>
    <t>雲林縣110年春季縣長盃國術錦標賽【國中女子組 國術 羅漢化技】比賽名單 甲39場</t>
    <phoneticPr fontId="1" type="noConversion"/>
  </si>
  <si>
    <t xml:space="preserve"> 雲林縣110年春季縣長盃國術錦標賽【國小女子高年級組 國術 羅漢化技】比賽名單 甲41場</t>
    <phoneticPr fontId="1" type="noConversion"/>
  </si>
  <si>
    <t>雲林縣110年春季縣長盃國術錦標賽【國小男子高年級組 國術 羅漢化技】比賽名單 甲42場</t>
    <phoneticPr fontId="1" type="noConversion"/>
  </si>
  <si>
    <t>林許 士耘</t>
    <phoneticPr fontId="1" type="noConversion"/>
  </si>
  <si>
    <t>雲林縣110年春季縣長盃國術錦標賽【國小男子低年級組 國術 羅漢化技】比賽名單 甲43場</t>
    <phoneticPr fontId="1" type="noConversion"/>
  </si>
  <si>
    <t>備註: 合計12位選手參賽,取6名。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</si>
</sst>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.5"/>
      <color rgb="FF000000"/>
      <name val="標楷體"/>
      <family val="4"/>
      <charset val="136"/>
    </font>
    <font>
      <sz val="13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hidden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1" t="s">
        <v>176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49</v>
      </c>
      <c r="O2" s="33"/>
      <c r="P2" s="33"/>
      <c r="Q2" s="34" t="s">
        <v>48</v>
      </c>
      <c r="R2" s="34"/>
    </row>
    <row r="3" spans="1:18" ht="45" customHeight="1">
      <c r="A3" s="2" t="s">
        <v>47</v>
      </c>
      <c r="B3" s="2" t="s">
        <v>46</v>
      </c>
      <c r="C3" s="2" t="s">
        <v>45</v>
      </c>
      <c r="D3" s="2" t="s">
        <v>44</v>
      </c>
      <c r="E3" s="2" t="s">
        <v>43</v>
      </c>
      <c r="F3" s="2" t="s">
        <v>42</v>
      </c>
      <c r="G3" s="2" t="s">
        <v>41</v>
      </c>
      <c r="H3" s="2" t="s">
        <v>40</v>
      </c>
      <c r="I3" s="11" t="s">
        <v>39</v>
      </c>
      <c r="J3" s="6" t="s">
        <v>175</v>
      </c>
      <c r="K3" s="5" t="s">
        <v>171</v>
      </c>
      <c r="L3" s="5" t="s">
        <v>37</v>
      </c>
      <c r="M3" s="2" t="s">
        <v>0</v>
      </c>
      <c r="N3" s="13" t="s">
        <v>36</v>
      </c>
      <c r="O3" s="13" t="s">
        <v>35</v>
      </c>
      <c r="P3" s="14" t="s">
        <v>34</v>
      </c>
      <c r="Q3" s="8" t="s">
        <v>33</v>
      </c>
      <c r="R3" s="12" t="s">
        <v>32</v>
      </c>
    </row>
    <row r="4" spans="1:18" ht="36.9" customHeight="1">
      <c r="A4" s="2">
        <v>1</v>
      </c>
      <c r="B4" s="28" t="s">
        <v>286</v>
      </c>
      <c r="C4" s="28" t="s">
        <v>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28" t="s">
        <v>173</v>
      </c>
      <c r="C5" s="28" t="s">
        <v>70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>
      <c r="A6" s="2">
        <v>3</v>
      </c>
      <c r="B6" s="28" t="s">
        <v>80</v>
      </c>
      <c r="C6" s="28" t="s">
        <v>172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>
      <c r="A7" s="35" t="s">
        <v>174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6"/>
      <c r="O7" s="36"/>
      <c r="R7" s="9"/>
    </row>
    <row r="8" spans="1:18" ht="36.9" customHeight="1">
      <c r="C8" s="37" t="s">
        <v>30</v>
      </c>
      <c r="D8" s="37"/>
      <c r="E8" s="37"/>
    </row>
    <row r="9" spans="1:18" ht="36.9" customHeight="1">
      <c r="A9" s="30" t="s">
        <v>95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36.9" customHeight="1"/>
    <row r="11" spans="1:18" ht="36.9" customHeight="1"/>
    <row r="12" spans="1:18" ht="36.9" customHeight="1"/>
    <row r="13" spans="1:18" ht="51" customHeight="1"/>
  </sheetData>
  <sortState ref="A4:C7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zoomScaleNormal="100" workbookViewId="0">
      <selection activeCell="A4" sqref="A4:R13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1" t="s">
        <v>287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69</v>
      </c>
      <c r="O2" s="33"/>
      <c r="P2" s="33"/>
      <c r="Q2" s="34" t="s">
        <v>68</v>
      </c>
      <c r="R2" s="34"/>
    </row>
    <row r="3" spans="1:18" ht="45" customHeight="1">
      <c r="A3" s="2" t="s">
        <v>67</v>
      </c>
      <c r="B3" s="2" t="s">
        <v>66</v>
      </c>
      <c r="C3" s="2" t="s">
        <v>65</v>
      </c>
      <c r="D3" s="2" t="s">
        <v>64</v>
      </c>
      <c r="E3" s="2" t="s">
        <v>63</v>
      </c>
      <c r="F3" s="2" t="s">
        <v>62</v>
      </c>
      <c r="G3" s="2" t="s">
        <v>61</v>
      </c>
      <c r="H3" s="2" t="s">
        <v>60</v>
      </c>
      <c r="I3" s="11" t="s">
        <v>59</v>
      </c>
      <c r="J3" s="6" t="s">
        <v>58</v>
      </c>
      <c r="K3" s="5" t="s">
        <v>170</v>
      </c>
      <c r="L3" s="5" t="s">
        <v>57</v>
      </c>
      <c r="M3" s="2" t="s">
        <v>0</v>
      </c>
      <c r="N3" s="13" t="s">
        <v>56</v>
      </c>
      <c r="O3" s="13" t="s">
        <v>55</v>
      </c>
      <c r="P3" s="14" t="s">
        <v>54</v>
      </c>
      <c r="Q3" s="8" t="s">
        <v>53</v>
      </c>
      <c r="R3" s="12" t="s">
        <v>52</v>
      </c>
    </row>
    <row r="4" spans="1:18" ht="30" customHeight="1">
      <c r="A4" s="2">
        <v>1</v>
      </c>
      <c r="B4" s="28" t="s">
        <v>103</v>
      </c>
      <c r="C4" s="28" t="s">
        <v>78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>
      <c r="A5" s="2">
        <v>2</v>
      </c>
      <c r="B5" s="28" t="s">
        <v>181</v>
      </c>
      <c r="C5" s="28" t="s">
        <v>180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>
      <c r="A6" s="2">
        <v>3</v>
      </c>
      <c r="B6" s="28" t="s">
        <v>83</v>
      </c>
      <c r="C6" s="28" t="s">
        <v>82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>
      <c r="A7" s="2">
        <v>4</v>
      </c>
      <c r="B7" s="28" t="s">
        <v>178</v>
      </c>
      <c r="C7" s="28" t="s">
        <v>82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0" customHeight="1">
      <c r="A8" s="2">
        <v>5</v>
      </c>
      <c r="B8" s="28" t="s">
        <v>179</v>
      </c>
      <c r="C8" s="28" t="s">
        <v>10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 t="shared" ref="M8:M13" si="3">RANK(L8,$L$4:$L$7)</f>
        <v>1</v>
      </c>
      <c r="N8" s="3">
        <f t="shared" ref="N8:N13" si="4">MAX(D8:H8)</f>
        <v>0</v>
      </c>
      <c r="O8" s="3">
        <f t="shared" ref="O8:O13" si="5">MIN(D8:H8)</f>
        <v>0</v>
      </c>
      <c r="P8" s="7">
        <f t="shared" ref="P8:P13" si="6">SUM(I8-N8-O8)</f>
        <v>0</v>
      </c>
      <c r="Q8" s="7">
        <f t="shared" ref="Q8:Q13" si="7">AVERAGE(N8:O8)</f>
        <v>0</v>
      </c>
      <c r="R8" s="9">
        <f t="shared" ref="R8:R13" si="8">L8-Q8</f>
        <v>0</v>
      </c>
    </row>
    <row r="9" spans="1:18" ht="30" customHeight="1">
      <c r="A9" s="2">
        <v>6</v>
      </c>
      <c r="B9" s="28" t="s">
        <v>108</v>
      </c>
      <c r="C9" s="28" t="s">
        <v>180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>
      <c r="A10" s="2">
        <v>7</v>
      </c>
      <c r="B10" s="28" t="s">
        <v>177</v>
      </c>
      <c r="C10" s="28" t="s">
        <v>78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>
      <c r="A11" s="2">
        <v>8</v>
      </c>
      <c r="B11" s="28" t="s">
        <v>84</v>
      </c>
      <c r="C11" s="28" t="s">
        <v>78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>
      <c r="A12" s="2">
        <v>9</v>
      </c>
      <c r="B12" s="28" t="s">
        <v>182</v>
      </c>
      <c r="C12" s="28" t="s">
        <v>10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30" customHeight="1">
      <c r="A13" s="2">
        <v>10</v>
      </c>
      <c r="B13" s="28" t="s">
        <v>102</v>
      </c>
      <c r="C13" s="28" t="s">
        <v>85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6" customHeight="1">
      <c r="A14" s="35" t="s">
        <v>183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6"/>
      <c r="O14" s="36"/>
    </row>
    <row r="15" spans="1:18" ht="36" customHeight="1">
      <c r="A15" s="4"/>
      <c r="B15" s="4"/>
      <c r="C15" s="37" t="s">
        <v>50</v>
      </c>
      <c r="D15" s="37"/>
      <c r="E15" s="37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6" customHeight="1">
      <c r="A16" s="30" t="s">
        <v>166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</sheetData>
  <sortState ref="A4:C7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Normal="100" workbookViewId="0">
      <selection activeCell="B4" sqref="B4:C13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288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3" t="s">
        <v>6</v>
      </c>
      <c r="O2" s="33"/>
      <c r="P2" s="33"/>
      <c r="Q2" s="34" t="s">
        <v>28</v>
      </c>
      <c r="R2" s="34"/>
    </row>
    <row r="3" spans="1:18" ht="45" customHeight="1">
      <c r="A3" s="2" t="s">
        <v>27</v>
      </c>
      <c r="B3" s="2" t="s">
        <v>7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2</v>
      </c>
      <c r="K3" s="5" t="s">
        <v>169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30" customHeight="1">
      <c r="A4" s="2">
        <v>1</v>
      </c>
      <c r="B4" s="28" t="s">
        <v>184</v>
      </c>
      <c r="C4" s="28" t="s">
        <v>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>
      <c r="A5" s="2">
        <v>2</v>
      </c>
      <c r="B5" s="28" t="s">
        <v>192</v>
      </c>
      <c r="C5" s="28" t="s">
        <v>81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>
      <c r="A6" s="2">
        <v>3</v>
      </c>
      <c r="B6" s="28" t="s">
        <v>93</v>
      </c>
      <c r="C6" s="28" t="s">
        <v>81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>
      <c r="A7" s="2">
        <v>4</v>
      </c>
      <c r="B7" s="28" t="s">
        <v>186</v>
      </c>
      <c r="C7" s="28" t="s">
        <v>187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0" customHeight="1">
      <c r="A8" s="2">
        <v>5</v>
      </c>
      <c r="B8" s="28" t="s">
        <v>190</v>
      </c>
      <c r="C8" s="28" t="s">
        <v>10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 t="shared" ref="M8:M13" si="3">RANK(L8,$L$4:$L$7)</f>
        <v>1</v>
      </c>
      <c r="N8" s="3">
        <f t="shared" ref="N8:N13" si="4">MAX(D8:H8)</f>
        <v>0</v>
      </c>
      <c r="O8" s="3">
        <f t="shared" ref="O8:O13" si="5">MIN(D8:H8)</f>
        <v>0</v>
      </c>
      <c r="P8" s="7">
        <f t="shared" ref="P8:P13" si="6">SUM(I8-N8-O8)</f>
        <v>0</v>
      </c>
      <c r="Q8" s="7">
        <f t="shared" ref="Q8:Q13" si="7">AVERAGE(N8:O8)</f>
        <v>0</v>
      </c>
      <c r="R8" s="9">
        <f t="shared" ref="R8:R13" si="8">L8-Q8</f>
        <v>0</v>
      </c>
    </row>
    <row r="9" spans="1:18" ht="30" customHeight="1">
      <c r="A9" s="2">
        <v>6</v>
      </c>
      <c r="B9" s="28" t="s">
        <v>191</v>
      </c>
      <c r="C9" s="28" t="s">
        <v>187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>
      <c r="A10" s="2">
        <v>7</v>
      </c>
      <c r="B10" s="28" t="s">
        <v>185</v>
      </c>
      <c r="C10" s="28" t="s">
        <v>82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0" customHeight="1">
      <c r="A11" s="2">
        <v>8</v>
      </c>
      <c r="B11" s="28" t="s">
        <v>91</v>
      </c>
      <c r="C11" s="28" t="s">
        <v>77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0" customHeight="1">
      <c r="A12" s="2">
        <v>9</v>
      </c>
      <c r="B12" s="28" t="s">
        <v>146</v>
      </c>
      <c r="C12" s="28" t="s">
        <v>10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30" customHeight="1">
      <c r="A13" s="2">
        <v>10</v>
      </c>
      <c r="B13" s="28" t="s">
        <v>188</v>
      </c>
      <c r="C13" s="28" t="s">
        <v>189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6" customHeight="1">
      <c r="A14" s="35" t="s">
        <v>183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6"/>
      <c r="O14" s="36"/>
    </row>
    <row r="15" spans="1:18" ht="36" customHeight="1">
      <c r="A15" s="4"/>
      <c r="B15" s="4"/>
      <c r="C15" s="37" t="s">
        <v>11</v>
      </c>
      <c r="D15" s="37"/>
      <c r="E15" s="37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6" customHeight="1">
      <c r="A16" s="30" t="s">
        <v>95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</sheetData>
  <mergeCells count="6">
    <mergeCell ref="A1:M2"/>
    <mergeCell ref="N2:P2"/>
    <mergeCell ref="Q2:R2"/>
    <mergeCell ref="A14:O14"/>
    <mergeCell ref="C15:E15"/>
    <mergeCell ref="A16:R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7" zoomScaleNormal="100" workbookViewId="0">
      <selection activeCell="A4" sqref="A4:R20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1" t="s">
        <v>289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</v>
      </c>
      <c r="O2" s="33"/>
      <c r="P2" s="33"/>
      <c r="Q2" s="34" t="s">
        <v>28</v>
      </c>
      <c r="R2" s="34"/>
    </row>
    <row r="3" spans="1:18" ht="45" customHeight="1">
      <c r="A3" s="2" t="s">
        <v>27</v>
      </c>
      <c r="B3" s="2" t="s">
        <v>7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2</v>
      </c>
      <c r="K3" s="5" t="s">
        <v>169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19.95" customHeight="1">
      <c r="A4" s="2">
        <v>1</v>
      </c>
      <c r="B4" s="28" t="s">
        <v>105</v>
      </c>
      <c r="C4" s="28" t="s">
        <v>92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RANK(L4,$L$14:$L$17)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19.95" customHeight="1">
      <c r="A5" s="2">
        <v>2</v>
      </c>
      <c r="B5" s="28" t="s">
        <v>203</v>
      </c>
      <c r="C5" s="28" t="s">
        <v>202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RANK(L5,$L$14:$L$17)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19.95" customHeight="1">
      <c r="A6" s="2">
        <v>3</v>
      </c>
      <c r="B6" s="28" t="s">
        <v>206</v>
      </c>
      <c r="C6" s="28" t="s">
        <v>88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RANK(L6,$L$14:$L$17)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19.95" customHeight="1">
      <c r="A7" s="2">
        <v>4</v>
      </c>
      <c r="B7" s="28" t="s">
        <v>204</v>
      </c>
      <c r="C7" s="28" t="s">
        <v>5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RANK(L7,$L$14:$L$17)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19.95" customHeight="1">
      <c r="A8" s="2">
        <v>5</v>
      </c>
      <c r="B8" s="28" t="s">
        <v>165</v>
      </c>
      <c r="C8" s="28" t="s">
        <v>4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 t="shared" ref="M8:M13" si="3">RANK(L8,$L$14:$L$17)</f>
        <v>1</v>
      </c>
      <c r="N8" s="3">
        <f t="shared" ref="N8:N13" si="4">MAX(D8:H8)</f>
        <v>0</v>
      </c>
      <c r="O8" s="3">
        <f t="shared" ref="O8:O13" si="5">MIN(D8:H8)</f>
        <v>0</v>
      </c>
      <c r="P8" s="7">
        <f t="shared" ref="P8:P13" si="6">SUM(I8-N8-O8)</f>
        <v>0</v>
      </c>
      <c r="Q8" s="7">
        <f t="shared" ref="Q8:Q13" si="7">AVERAGE(N8:O8)</f>
        <v>0</v>
      </c>
      <c r="R8" s="9">
        <f t="shared" ref="R8:R13" si="8">L8-Q8</f>
        <v>0</v>
      </c>
    </row>
    <row r="9" spans="1:18" ht="19.95" customHeight="1">
      <c r="A9" s="2">
        <v>6</v>
      </c>
      <c r="B9" s="28" t="s">
        <v>51</v>
      </c>
      <c r="C9" s="28" t="s">
        <v>4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95" customHeight="1">
      <c r="A10" s="2">
        <v>7</v>
      </c>
      <c r="B10" s="28" t="s">
        <v>199</v>
      </c>
      <c r="C10" s="28" t="s">
        <v>200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95" customHeight="1">
      <c r="A11" s="2">
        <v>8</v>
      </c>
      <c r="B11" s="28" t="s">
        <v>107</v>
      </c>
      <c r="C11" s="28" t="s">
        <v>94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19.95" customHeight="1">
      <c r="A12" s="2">
        <v>9</v>
      </c>
      <c r="B12" s="28" t="s">
        <v>194</v>
      </c>
      <c r="C12" s="28" t="s">
        <v>87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19.95" customHeight="1">
      <c r="A13" s="2">
        <v>10</v>
      </c>
      <c r="B13" s="28" t="s">
        <v>106</v>
      </c>
      <c r="C13" s="28" t="s">
        <v>92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19.95" customHeight="1">
      <c r="A14" s="2">
        <v>11</v>
      </c>
      <c r="B14" s="28" t="s">
        <v>128</v>
      </c>
      <c r="C14" s="28" t="s">
        <v>94</v>
      </c>
      <c r="D14" s="2"/>
      <c r="E14" s="2"/>
      <c r="F14" s="2"/>
      <c r="G14" s="2"/>
      <c r="H14" s="2"/>
      <c r="I14" s="2">
        <f>SUM(D14:H14)</f>
        <v>0</v>
      </c>
      <c r="J14" s="2">
        <f>SUM(P14/3)</f>
        <v>0</v>
      </c>
      <c r="K14" s="2"/>
      <c r="L14" s="2">
        <f>SUM(J14:K14)</f>
        <v>0</v>
      </c>
      <c r="M14" s="2">
        <f>RANK(L14,$L$14:$L$17)</f>
        <v>1</v>
      </c>
      <c r="N14" s="3">
        <f>MAX(D14:H14)</f>
        <v>0</v>
      </c>
      <c r="O14" s="3">
        <f>MIN(D14:H14)</f>
        <v>0</v>
      </c>
      <c r="P14" s="7">
        <f>SUM(I14-N14-O14)</f>
        <v>0</v>
      </c>
      <c r="Q14" s="7">
        <f>AVERAGE(N14:O14)</f>
        <v>0</v>
      </c>
      <c r="R14" s="10">
        <f>L14-Q14</f>
        <v>0</v>
      </c>
    </row>
    <row r="15" spans="1:18" ht="19.95" customHeight="1">
      <c r="A15" s="2">
        <v>12</v>
      </c>
      <c r="B15" s="28" t="s">
        <v>193</v>
      </c>
      <c r="C15" s="28" t="s">
        <v>87</v>
      </c>
      <c r="D15" s="2"/>
      <c r="E15" s="2"/>
      <c r="F15" s="2"/>
      <c r="G15" s="2"/>
      <c r="H15" s="2"/>
      <c r="I15" s="2">
        <f>SUM(D15:H15)</f>
        <v>0</v>
      </c>
      <c r="J15" s="2">
        <f>SUM(P15/3)</f>
        <v>0</v>
      </c>
      <c r="K15" s="2"/>
      <c r="L15" s="2">
        <f>SUM(J15:K15)</f>
        <v>0</v>
      </c>
      <c r="M15" s="2">
        <f>RANK(L15,$L$14:$L$17)</f>
        <v>1</v>
      </c>
      <c r="N15" s="3">
        <f>MAX(D15:H15)</f>
        <v>0</v>
      </c>
      <c r="O15" s="3">
        <f>MIN(D15:H15)</f>
        <v>0</v>
      </c>
      <c r="P15" s="7">
        <f>SUM(I15-N15-O15)</f>
        <v>0</v>
      </c>
      <c r="Q15" s="7">
        <f>AVERAGE(N15:O15)</f>
        <v>0</v>
      </c>
      <c r="R15" s="9">
        <f>L15-Q15</f>
        <v>0</v>
      </c>
    </row>
    <row r="16" spans="1:18" ht="19.95" customHeight="1">
      <c r="A16" s="2">
        <v>13</v>
      </c>
      <c r="B16" s="28" t="s">
        <v>201</v>
      </c>
      <c r="C16" s="28" t="s">
        <v>202</v>
      </c>
      <c r="D16" s="2"/>
      <c r="E16" s="2"/>
      <c r="F16" s="2"/>
      <c r="G16" s="2"/>
      <c r="H16" s="2"/>
      <c r="I16" s="2">
        <f>SUM(D16:H16)</f>
        <v>0</v>
      </c>
      <c r="J16" s="2">
        <f>SUM(P16/3)</f>
        <v>0</v>
      </c>
      <c r="K16" s="2"/>
      <c r="L16" s="2">
        <f>SUM(J16:K16)</f>
        <v>0</v>
      </c>
      <c r="M16" s="2">
        <f>RANK(L16,$L$14:$L$17)</f>
        <v>1</v>
      </c>
      <c r="N16" s="3">
        <f>MAX(D16:H16)</f>
        <v>0</v>
      </c>
      <c r="O16" s="3">
        <f>MIN(D16:H16)</f>
        <v>0</v>
      </c>
      <c r="P16" s="7">
        <f>SUM(I16-N16-O16)</f>
        <v>0</v>
      </c>
      <c r="Q16" s="7">
        <f>AVERAGE(N16:O16)</f>
        <v>0</v>
      </c>
      <c r="R16" s="9">
        <f>L16-Q16</f>
        <v>0</v>
      </c>
    </row>
    <row r="17" spans="1:18" ht="19.95" customHeight="1">
      <c r="A17" s="2">
        <v>14</v>
      </c>
      <c r="B17" s="28" t="s">
        <v>127</v>
      </c>
      <c r="C17" s="28" t="s">
        <v>5</v>
      </c>
      <c r="D17" s="2"/>
      <c r="E17" s="2"/>
      <c r="F17" s="2"/>
      <c r="G17" s="2"/>
      <c r="H17" s="2"/>
      <c r="I17" s="2">
        <f>SUM(D17:H17)</f>
        <v>0</v>
      </c>
      <c r="J17" s="2">
        <f>SUM(P17/3)</f>
        <v>0</v>
      </c>
      <c r="K17" s="2"/>
      <c r="L17" s="2">
        <f>SUM(J17:K17)</f>
        <v>0</v>
      </c>
      <c r="M17" s="2">
        <f>RANK(L17,$L$14:$L$17)</f>
        <v>1</v>
      </c>
      <c r="N17" s="3">
        <f>MAX(D17:H17)</f>
        <v>0</v>
      </c>
      <c r="O17" s="3">
        <f>MIN(D17:H17)</f>
        <v>0</v>
      </c>
      <c r="P17" s="7">
        <f>SUM(I17-N17-O17)</f>
        <v>0</v>
      </c>
      <c r="Q17" s="7">
        <f>AVERAGE(N17:O17)</f>
        <v>0</v>
      </c>
      <c r="R17" s="9">
        <f>L17-Q17</f>
        <v>0</v>
      </c>
    </row>
    <row r="18" spans="1:18" ht="19.95" customHeight="1">
      <c r="A18" s="2">
        <v>15</v>
      </c>
      <c r="B18" s="28" t="s">
        <v>205</v>
      </c>
      <c r="C18" s="28" t="s">
        <v>4</v>
      </c>
      <c r="D18" s="2"/>
      <c r="E18" s="2"/>
      <c r="F18" s="2"/>
      <c r="G18" s="2"/>
      <c r="H18" s="2"/>
      <c r="I18" s="2">
        <f t="shared" ref="I18:I20" si="9">SUM(D18:H18)</f>
        <v>0</v>
      </c>
      <c r="J18" s="2">
        <f t="shared" ref="J18:J20" si="10">SUM(P18/3)</f>
        <v>0</v>
      </c>
      <c r="K18" s="2"/>
      <c r="L18" s="2">
        <f t="shared" ref="L18:L20" si="11">SUM(J18:K18)</f>
        <v>0</v>
      </c>
      <c r="M18" s="2">
        <f t="shared" ref="M18:M20" si="12">RANK(L18,$L$14:$L$17)</f>
        <v>1</v>
      </c>
      <c r="N18" s="3">
        <f t="shared" ref="N18:N20" si="13">MAX(D18:H18)</f>
        <v>0</v>
      </c>
      <c r="O18" s="3">
        <f t="shared" ref="O18:O20" si="14">MIN(D18:H18)</f>
        <v>0</v>
      </c>
      <c r="P18" s="7">
        <f t="shared" ref="P18:P20" si="15">SUM(I18-N18-O18)</f>
        <v>0</v>
      </c>
      <c r="Q18" s="7">
        <f t="shared" ref="Q18:Q20" si="16">AVERAGE(N18:O18)</f>
        <v>0</v>
      </c>
      <c r="R18" s="9">
        <f t="shared" ref="R18:R20" si="17">L18-Q18</f>
        <v>0</v>
      </c>
    </row>
    <row r="19" spans="1:18" ht="19.95" customHeight="1">
      <c r="A19" s="2">
        <v>16</v>
      </c>
      <c r="B19" s="28" t="s">
        <v>195</v>
      </c>
      <c r="C19" s="28" t="s">
        <v>196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12"/>
        <v>1</v>
      </c>
      <c r="N19" s="3">
        <f t="shared" si="13"/>
        <v>0</v>
      </c>
      <c r="O19" s="3">
        <f t="shared" si="14"/>
        <v>0</v>
      </c>
      <c r="P19" s="7">
        <f t="shared" si="15"/>
        <v>0</v>
      </c>
      <c r="Q19" s="7">
        <f t="shared" si="16"/>
        <v>0</v>
      </c>
      <c r="R19" s="9">
        <f t="shared" si="17"/>
        <v>0</v>
      </c>
    </row>
    <row r="20" spans="1:18" ht="19.95" customHeight="1">
      <c r="A20" s="2">
        <v>17</v>
      </c>
      <c r="B20" s="28" t="s">
        <v>197</v>
      </c>
      <c r="C20" s="28" t="s">
        <v>198</v>
      </c>
      <c r="D20" s="2"/>
      <c r="E20" s="2"/>
      <c r="F20" s="2"/>
      <c r="G20" s="2"/>
      <c r="H20" s="2"/>
      <c r="I20" s="2">
        <f t="shared" si="9"/>
        <v>0</v>
      </c>
      <c r="J20" s="2">
        <f t="shared" si="10"/>
        <v>0</v>
      </c>
      <c r="K20" s="2"/>
      <c r="L20" s="2">
        <f t="shared" si="11"/>
        <v>0</v>
      </c>
      <c r="M20" s="2">
        <f t="shared" si="12"/>
        <v>1</v>
      </c>
      <c r="N20" s="3">
        <f t="shared" si="13"/>
        <v>0</v>
      </c>
      <c r="O20" s="3">
        <f t="shared" si="14"/>
        <v>0</v>
      </c>
      <c r="P20" s="7">
        <f t="shared" si="15"/>
        <v>0</v>
      </c>
      <c r="Q20" s="7">
        <f t="shared" si="16"/>
        <v>0</v>
      </c>
      <c r="R20" s="9">
        <f t="shared" si="17"/>
        <v>0</v>
      </c>
    </row>
    <row r="21" spans="1:18">
      <c r="A21" s="39" t="s">
        <v>207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6"/>
      <c r="O21" s="36"/>
    </row>
    <row r="22" spans="1:18" ht="19.8">
      <c r="A22" s="4"/>
      <c r="B22" s="4"/>
      <c r="C22" s="37" t="s">
        <v>11</v>
      </c>
      <c r="D22" s="37"/>
      <c r="E22" s="37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8">
      <c r="A23" s="30" t="s">
        <v>95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</sheetData>
  <mergeCells count="6">
    <mergeCell ref="A1:M2"/>
    <mergeCell ref="N2:P2"/>
    <mergeCell ref="Q2:R2"/>
    <mergeCell ref="A21:O21"/>
    <mergeCell ref="C22:E22"/>
    <mergeCell ref="A23:R2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10" zoomScaleNormal="100" workbookViewId="0">
      <selection activeCell="A4" sqref="A4:R1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1" t="s">
        <v>290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</v>
      </c>
      <c r="O2" s="33"/>
      <c r="P2" s="33"/>
      <c r="Q2" s="34" t="s">
        <v>28</v>
      </c>
      <c r="R2" s="34"/>
    </row>
    <row r="3" spans="1:18" ht="45" customHeight="1">
      <c r="A3" s="2" t="s">
        <v>27</v>
      </c>
      <c r="B3" s="2" t="s">
        <v>7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2</v>
      </c>
      <c r="K3" s="5" t="s">
        <v>169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28.05" customHeight="1">
      <c r="A4" s="2">
        <v>1</v>
      </c>
      <c r="B4" s="28" t="s">
        <v>211</v>
      </c>
      <c r="C4" s="28" t="s">
        <v>198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RANK(L4,$L$14:$L$15)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8.05" customHeight="1">
      <c r="A5" s="2">
        <v>2</v>
      </c>
      <c r="B5" s="28" t="s">
        <v>212</v>
      </c>
      <c r="C5" s="28" t="s">
        <v>198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RANK(L5,$L$14:$L$15)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28.05" customHeight="1">
      <c r="A6" s="2">
        <v>3</v>
      </c>
      <c r="B6" s="28" t="s">
        <v>210</v>
      </c>
      <c r="C6" s="28" t="s">
        <v>92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RANK(L6,$L$14:$L$15)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28.05" customHeight="1">
      <c r="A7" s="2">
        <v>4</v>
      </c>
      <c r="B7" s="28" t="s">
        <v>217</v>
      </c>
      <c r="C7" s="28" t="s">
        <v>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RANK(L7,$L$14:$L$15)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28.05" customHeight="1">
      <c r="A8" s="2">
        <v>5</v>
      </c>
      <c r="B8" s="28" t="s">
        <v>219</v>
      </c>
      <c r="C8" s="28" t="s">
        <v>198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>RANK(L8,$L$14:$L$15)</f>
        <v>1</v>
      </c>
      <c r="N8" s="3">
        <f t="shared" ref="N8:N13" si="3">MAX(D8:H8)</f>
        <v>0</v>
      </c>
      <c r="O8" s="3">
        <f t="shared" ref="O8:O13" si="4">MIN(D8:H8)</f>
        <v>0</v>
      </c>
      <c r="P8" s="7">
        <f t="shared" ref="P8:P13" si="5">SUM(I8-N8-O8)</f>
        <v>0</v>
      </c>
      <c r="Q8" s="7">
        <f t="shared" ref="Q8:Q13" si="6">AVERAGE(N8:O8)</f>
        <v>0</v>
      </c>
      <c r="R8" s="9">
        <f t="shared" ref="R8:R13" si="7">L8-Q8</f>
        <v>0</v>
      </c>
    </row>
    <row r="9" spans="1:18" ht="28.05" customHeight="1">
      <c r="A9" s="2">
        <v>6</v>
      </c>
      <c r="B9" s="28" t="s">
        <v>216</v>
      </c>
      <c r="C9" s="28" t="s">
        <v>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>RANK(L9,$L$14:$L$15)</f>
        <v>1</v>
      </c>
      <c r="N9" s="3">
        <f t="shared" si="3"/>
        <v>0</v>
      </c>
      <c r="O9" s="3">
        <f t="shared" si="4"/>
        <v>0</v>
      </c>
      <c r="P9" s="7">
        <f t="shared" si="5"/>
        <v>0</v>
      </c>
      <c r="Q9" s="7">
        <f t="shared" si="6"/>
        <v>0</v>
      </c>
      <c r="R9" s="9">
        <f t="shared" si="7"/>
        <v>0</v>
      </c>
    </row>
    <row r="10" spans="1:18" ht="28.05" customHeight="1">
      <c r="A10" s="2">
        <v>7</v>
      </c>
      <c r="B10" s="28" t="s">
        <v>209</v>
      </c>
      <c r="C10" s="28" t="s">
        <v>196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>RANK(L10,$L$14:$L$15)</f>
        <v>1</v>
      </c>
      <c r="N10" s="3">
        <f t="shared" si="3"/>
        <v>0</v>
      </c>
      <c r="O10" s="3">
        <f t="shared" si="4"/>
        <v>0</v>
      </c>
      <c r="P10" s="7">
        <f t="shared" si="5"/>
        <v>0</v>
      </c>
      <c r="Q10" s="7">
        <f t="shared" si="6"/>
        <v>0</v>
      </c>
      <c r="R10" s="9">
        <f t="shared" si="7"/>
        <v>0</v>
      </c>
    </row>
    <row r="11" spans="1:18" ht="28.05" customHeight="1">
      <c r="A11" s="2">
        <v>8</v>
      </c>
      <c r="B11" s="28" t="s">
        <v>208</v>
      </c>
      <c r="C11" s="28" t="s">
        <v>87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>RANK(L11,$L$14:$L$15)</f>
        <v>1</v>
      </c>
      <c r="N11" s="3">
        <f t="shared" si="3"/>
        <v>0</v>
      </c>
      <c r="O11" s="3">
        <f t="shared" si="4"/>
        <v>0</v>
      </c>
      <c r="P11" s="7">
        <f t="shared" si="5"/>
        <v>0</v>
      </c>
      <c r="Q11" s="7">
        <f t="shared" si="6"/>
        <v>0</v>
      </c>
      <c r="R11" s="9">
        <f t="shared" si="7"/>
        <v>0</v>
      </c>
    </row>
    <row r="12" spans="1:18" ht="28.05" customHeight="1">
      <c r="A12" s="2">
        <v>9</v>
      </c>
      <c r="B12" s="28" t="s">
        <v>214</v>
      </c>
      <c r="C12" s="28" t="s">
        <v>5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>RANK(L12,$L$14:$L$15)</f>
        <v>1</v>
      </c>
      <c r="N12" s="3">
        <f t="shared" si="3"/>
        <v>0</v>
      </c>
      <c r="O12" s="3">
        <f t="shared" si="4"/>
        <v>0</v>
      </c>
      <c r="P12" s="7">
        <f t="shared" si="5"/>
        <v>0</v>
      </c>
      <c r="Q12" s="7">
        <f t="shared" si="6"/>
        <v>0</v>
      </c>
      <c r="R12" s="9">
        <f t="shared" si="7"/>
        <v>0</v>
      </c>
    </row>
    <row r="13" spans="1:18" ht="28.05" customHeight="1">
      <c r="A13" s="2">
        <v>10</v>
      </c>
      <c r="B13" s="28" t="s">
        <v>218</v>
      </c>
      <c r="C13" s="28" t="s">
        <v>4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>RANK(L13,$L$14:$L$15)</f>
        <v>1</v>
      </c>
      <c r="N13" s="3">
        <f t="shared" si="3"/>
        <v>0</v>
      </c>
      <c r="O13" s="3">
        <f t="shared" si="4"/>
        <v>0</v>
      </c>
      <c r="P13" s="7">
        <f t="shared" si="5"/>
        <v>0</v>
      </c>
      <c r="Q13" s="7">
        <f t="shared" si="6"/>
        <v>0</v>
      </c>
      <c r="R13" s="9">
        <f t="shared" si="7"/>
        <v>0</v>
      </c>
    </row>
    <row r="14" spans="1:18" ht="28.05" customHeight="1">
      <c r="A14" s="2">
        <v>11</v>
      </c>
      <c r="B14" s="28" t="s">
        <v>213</v>
      </c>
      <c r="C14" s="28" t="s">
        <v>4</v>
      </c>
      <c r="D14" s="2"/>
      <c r="E14" s="2"/>
      <c r="F14" s="2"/>
      <c r="G14" s="2"/>
      <c r="H14" s="2"/>
      <c r="I14" s="2">
        <f>SUM(D14:H14)</f>
        <v>0</v>
      </c>
      <c r="J14" s="2">
        <f>SUM(P14/3)</f>
        <v>0</v>
      </c>
      <c r="K14" s="2"/>
      <c r="L14" s="2">
        <f>SUM(J14:K14)</f>
        <v>0</v>
      </c>
      <c r="M14" s="2">
        <f>RANK(L14,$L$14:$L$15)</f>
        <v>1</v>
      </c>
      <c r="N14" s="3">
        <f>MAX(D14:H14)</f>
        <v>0</v>
      </c>
      <c r="O14" s="3">
        <f>MIN(D14:H14)</f>
        <v>0</v>
      </c>
      <c r="P14" s="7">
        <f>SUM(I14-N14-O14)</f>
        <v>0</v>
      </c>
      <c r="Q14" s="7">
        <f>AVERAGE(N14:O14)</f>
        <v>0</v>
      </c>
      <c r="R14" s="10">
        <f>L14-Q14</f>
        <v>0</v>
      </c>
    </row>
    <row r="15" spans="1:18" ht="28.05" customHeight="1">
      <c r="A15" s="2">
        <v>12</v>
      </c>
      <c r="B15" s="28" t="s">
        <v>215</v>
      </c>
      <c r="C15" s="28" t="s">
        <v>5</v>
      </c>
      <c r="D15" s="2"/>
      <c r="E15" s="2"/>
      <c r="F15" s="2"/>
      <c r="G15" s="2"/>
      <c r="H15" s="2"/>
      <c r="I15" s="2">
        <f>SUM(D15:H15)</f>
        <v>0</v>
      </c>
      <c r="J15" s="2">
        <f>SUM(P15/3)</f>
        <v>0</v>
      </c>
      <c r="K15" s="2"/>
      <c r="L15" s="2">
        <f>SUM(J15:K15)</f>
        <v>0</v>
      </c>
      <c r="M15" s="2">
        <f>RANK(L15,$L$14:$L$15)</f>
        <v>1</v>
      </c>
      <c r="N15" s="3">
        <f>MAX(D15:H15)</f>
        <v>0</v>
      </c>
      <c r="O15" s="3">
        <f>MIN(D15:H15)</f>
        <v>0</v>
      </c>
      <c r="P15" s="7">
        <f>SUM(I15-N15-O15)</f>
        <v>0</v>
      </c>
      <c r="Q15" s="7">
        <f>AVERAGE(N15:O15)</f>
        <v>0</v>
      </c>
      <c r="R15" s="9">
        <f>L15-Q15</f>
        <v>0</v>
      </c>
    </row>
    <row r="16" spans="1:18" ht="19.95" customHeight="1">
      <c r="A16" s="39" t="s">
        <v>301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6"/>
      <c r="O16" s="36"/>
    </row>
    <row r="17" spans="1:18" ht="19.95" customHeight="1">
      <c r="A17" s="4"/>
      <c r="B17" s="4"/>
      <c r="C17" s="37" t="s">
        <v>11</v>
      </c>
      <c r="D17" s="37"/>
      <c r="E17" s="37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ht="19.95" customHeight="1">
      <c r="A18" s="30" t="s">
        <v>95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ht="19.95" customHeight="1"/>
    <row r="20" spans="1:18" ht="19.95" customHeight="1"/>
  </sheetData>
  <mergeCells count="6">
    <mergeCell ref="A1:M2"/>
    <mergeCell ref="N2:P2"/>
    <mergeCell ref="Q2:R2"/>
    <mergeCell ref="A16:O16"/>
    <mergeCell ref="C17:E17"/>
    <mergeCell ref="A18:R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10" workbookViewId="0">
      <selection activeCell="A4" sqref="A4:R26"/>
    </sheetView>
  </sheetViews>
  <sheetFormatPr defaultRowHeight="16.2"/>
  <cols>
    <col min="1" max="1" width="4.77734375" customWidth="1"/>
    <col min="3" max="3" width="11.77734375" customWidth="1"/>
    <col min="4" max="17" width="6.77734375" customWidth="1"/>
    <col min="18" max="18" width="10.6640625" bestFit="1" customWidth="1"/>
  </cols>
  <sheetData>
    <row r="1" spans="1:18">
      <c r="A1" s="31" t="s">
        <v>291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</v>
      </c>
      <c r="O2" s="33"/>
      <c r="P2" s="33"/>
      <c r="Q2" s="34" t="s">
        <v>28</v>
      </c>
      <c r="R2" s="34"/>
    </row>
    <row r="3" spans="1:18" ht="52.05" customHeight="1">
      <c r="A3" s="2" t="s">
        <v>27</v>
      </c>
      <c r="B3" s="2" t="s">
        <v>26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18</v>
      </c>
      <c r="K3" s="6" t="s">
        <v>17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15" customHeight="1">
      <c r="A4" s="2">
        <v>1</v>
      </c>
      <c r="B4" s="28" t="s">
        <v>233</v>
      </c>
      <c r="C4" s="28" t="s">
        <v>90</v>
      </c>
      <c r="D4" s="2"/>
      <c r="E4" s="2"/>
      <c r="F4" s="2"/>
      <c r="G4" s="2"/>
      <c r="H4" s="2"/>
      <c r="I4" s="2">
        <f t="shared" ref="I4:I16" si="0">SUM(D4:H4)</f>
        <v>0</v>
      </c>
      <c r="J4" s="2">
        <f t="shared" ref="J4:J16" si="1">SUM(P4/3)</f>
        <v>0</v>
      </c>
      <c r="K4" s="2"/>
      <c r="L4" s="2">
        <f t="shared" ref="L4:L16" si="2">SUM(J4:K4)</f>
        <v>0</v>
      </c>
      <c r="M4" s="2">
        <f t="shared" ref="M4:M16" si="3">RANK(L4,$L$4:$L$16)</f>
        <v>1</v>
      </c>
      <c r="N4" s="3">
        <f t="shared" ref="N4:N16" si="4">MAX(D4:H4)</f>
        <v>0</v>
      </c>
      <c r="O4" s="3">
        <f t="shared" ref="O4:O16" si="5">MIN(D4:H4)</f>
        <v>0</v>
      </c>
      <c r="P4" s="7">
        <f t="shared" ref="P4:P16" si="6">SUM(I4-N4-O4)</f>
        <v>0</v>
      </c>
      <c r="Q4" s="7">
        <f t="shared" ref="Q4:Q16" si="7">AVERAGE(N4:O4)</f>
        <v>0</v>
      </c>
      <c r="R4" s="10">
        <f t="shared" ref="R4:R16" si="8">L4-Q4</f>
        <v>0</v>
      </c>
    </row>
    <row r="5" spans="1:18" ht="15" customHeight="1">
      <c r="A5" s="2">
        <v>2</v>
      </c>
      <c r="B5" s="28" t="s">
        <v>236</v>
      </c>
      <c r="C5" s="28" t="s">
        <v>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15" customHeight="1">
      <c r="A6" s="2">
        <v>3</v>
      </c>
      <c r="B6" s="28" t="s">
        <v>237</v>
      </c>
      <c r="C6" s="28" t="s">
        <v>94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15" customHeight="1">
      <c r="A7" s="2">
        <v>4</v>
      </c>
      <c r="B7" s="28" t="s">
        <v>96</v>
      </c>
      <c r="C7" s="28" t="s">
        <v>87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15" customHeight="1">
      <c r="A8" s="2">
        <v>5</v>
      </c>
      <c r="B8" s="28" t="s">
        <v>232</v>
      </c>
      <c r="C8" s="28" t="s">
        <v>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15" customHeight="1">
      <c r="A9" s="2">
        <v>6</v>
      </c>
      <c r="B9" s="28" t="s">
        <v>231</v>
      </c>
      <c r="C9" s="28" t="s">
        <v>200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5" customHeight="1">
      <c r="A10" s="2">
        <v>7</v>
      </c>
      <c r="B10" s="28" t="s">
        <v>221</v>
      </c>
      <c r="C10" s="28" t="s">
        <v>222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5" customHeight="1">
      <c r="A11" s="2">
        <v>8</v>
      </c>
      <c r="B11" s="28" t="s">
        <v>226</v>
      </c>
      <c r="C11" s="28" t="s">
        <v>92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15" customHeight="1">
      <c r="A12" s="2">
        <v>9</v>
      </c>
      <c r="B12" s="28" t="s">
        <v>228</v>
      </c>
      <c r="C12" s="28" t="s">
        <v>198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15" customHeight="1">
      <c r="A13" s="2">
        <v>10</v>
      </c>
      <c r="B13" s="28" t="s">
        <v>97</v>
      </c>
      <c r="C13" s="28" t="s">
        <v>87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15" customHeight="1">
      <c r="A14" s="2">
        <v>11</v>
      </c>
      <c r="B14" s="28" t="s">
        <v>235</v>
      </c>
      <c r="C14" s="28" t="s">
        <v>202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15" customHeight="1">
      <c r="A15" s="2">
        <v>12</v>
      </c>
      <c r="B15" s="28" t="s">
        <v>225</v>
      </c>
      <c r="C15" s="28" t="s">
        <v>92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15" customHeight="1">
      <c r="A16" s="2">
        <v>13</v>
      </c>
      <c r="B16" s="28" t="s">
        <v>227</v>
      </c>
      <c r="C16" s="28" t="s">
        <v>92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15" customHeight="1">
      <c r="A17" s="2">
        <v>14</v>
      </c>
      <c r="B17" s="28" t="s">
        <v>240</v>
      </c>
      <c r="C17" s="28" t="s">
        <v>88</v>
      </c>
      <c r="D17" s="2"/>
      <c r="E17" s="2"/>
      <c r="F17" s="2"/>
      <c r="G17" s="2"/>
      <c r="H17" s="2"/>
      <c r="I17" s="2">
        <f t="shared" ref="I17:I26" si="9">SUM(D17:H17)</f>
        <v>0</v>
      </c>
      <c r="J17" s="2">
        <f t="shared" ref="J17:J26" si="10">SUM(P17/3)</f>
        <v>0</v>
      </c>
      <c r="K17" s="2"/>
      <c r="L17" s="2">
        <f t="shared" ref="L17:L26" si="11">SUM(J17:K17)</f>
        <v>0</v>
      </c>
      <c r="M17" s="2">
        <f t="shared" ref="M17:M26" si="12">RANK(L17,$L$4:$L$16)</f>
        <v>1</v>
      </c>
      <c r="N17" s="3">
        <f t="shared" ref="N17:N26" si="13">MAX(D17:H17)</f>
        <v>0</v>
      </c>
      <c r="O17" s="3">
        <f t="shared" ref="O17:O26" si="14">MIN(D17:H17)</f>
        <v>0</v>
      </c>
      <c r="P17" s="7">
        <f t="shared" ref="P17:P26" si="15">SUM(I17-N17-O17)</f>
        <v>0</v>
      </c>
      <c r="Q17" s="7">
        <f t="shared" ref="Q17:Q26" si="16">AVERAGE(N17:O17)</f>
        <v>0</v>
      </c>
      <c r="R17" s="9">
        <f t="shared" ref="R17:R26" si="17">L17-Q17</f>
        <v>0</v>
      </c>
    </row>
    <row r="18" spans="1:18" ht="15" customHeight="1">
      <c r="A18" s="2">
        <v>15</v>
      </c>
      <c r="B18" s="28" t="s">
        <v>234</v>
      </c>
      <c r="C18" s="28" t="s">
        <v>202</v>
      </c>
      <c r="D18" s="2"/>
      <c r="E18" s="2"/>
      <c r="F18" s="2"/>
      <c r="G18" s="2"/>
      <c r="H18" s="2"/>
      <c r="I18" s="2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12"/>
        <v>1</v>
      </c>
      <c r="N18" s="3">
        <f t="shared" si="13"/>
        <v>0</v>
      </c>
      <c r="O18" s="3">
        <f t="shared" si="14"/>
        <v>0</v>
      </c>
      <c r="P18" s="7">
        <f t="shared" si="15"/>
        <v>0</v>
      </c>
      <c r="Q18" s="7">
        <f t="shared" si="16"/>
        <v>0</v>
      </c>
      <c r="R18" s="9">
        <f t="shared" si="17"/>
        <v>0</v>
      </c>
    </row>
    <row r="19" spans="1:18" ht="15" customHeight="1">
      <c r="A19" s="2">
        <v>16</v>
      </c>
      <c r="B19" s="28" t="s">
        <v>230</v>
      </c>
      <c r="C19" s="28" t="s">
        <v>200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12"/>
        <v>1</v>
      </c>
      <c r="N19" s="3">
        <f t="shared" si="13"/>
        <v>0</v>
      </c>
      <c r="O19" s="3">
        <f t="shared" si="14"/>
        <v>0</v>
      </c>
      <c r="P19" s="7">
        <f t="shared" si="15"/>
        <v>0</v>
      </c>
      <c r="Q19" s="7">
        <f t="shared" si="16"/>
        <v>0</v>
      </c>
      <c r="R19" s="9">
        <f t="shared" si="17"/>
        <v>0</v>
      </c>
    </row>
    <row r="20" spans="1:18" ht="15" customHeight="1">
      <c r="A20" s="2">
        <v>17</v>
      </c>
      <c r="B20" s="28" t="s">
        <v>224</v>
      </c>
      <c r="C20" s="28" t="s">
        <v>145</v>
      </c>
      <c r="D20" s="2"/>
      <c r="E20" s="2"/>
      <c r="F20" s="2"/>
      <c r="G20" s="2"/>
      <c r="H20" s="2"/>
      <c r="I20" s="2">
        <f t="shared" si="9"/>
        <v>0</v>
      </c>
      <c r="J20" s="2">
        <f t="shared" si="10"/>
        <v>0</v>
      </c>
      <c r="K20" s="2"/>
      <c r="L20" s="2">
        <f t="shared" si="11"/>
        <v>0</v>
      </c>
      <c r="M20" s="2">
        <f t="shared" si="12"/>
        <v>1</v>
      </c>
      <c r="N20" s="3">
        <f t="shared" si="13"/>
        <v>0</v>
      </c>
      <c r="O20" s="3">
        <f t="shared" si="14"/>
        <v>0</v>
      </c>
      <c r="P20" s="7">
        <f t="shared" si="15"/>
        <v>0</v>
      </c>
      <c r="Q20" s="7">
        <f t="shared" si="16"/>
        <v>0</v>
      </c>
      <c r="R20" s="9">
        <f t="shared" si="17"/>
        <v>0</v>
      </c>
    </row>
    <row r="21" spans="1:18" ht="15" customHeight="1">
      <c r="A21" s="2">
        <v>18</v>
      </c>
      <c r="B21" s="28" t="s">
        <v>239</v>
      </c>
      <c r="C21" s="28" t="s">
        <v>88</v>
      </c>
      <c r="D21" s="2"/>
      <c r="E21" s="2"/>
      <c r="F21" s="2"/>
      <c r="G21" s="2"/>
      <c r="H21" s="2"/>
      <c r="I21" s="2">
        <f t="shared" si="9"/>
        <v>0</v>
      </c>
      <c r="J21" s="2">
        <f t="shared" si="10"/>
        <v>0</v>
      </c>
      <c r="K21" s="2"/>
      <c r="L21" s="2">
        <f t="shared" si="11"/>
        <v>0</v>
      </c>
      <c r="M21" s="2">
        <f t="shared" si="12"/>
        <v>1</v>
      </c>
      <c r="N21" s="3">
        <f t="shared" si="13"/>
        <v>0</v>
      </c>
      <c r="O21" s="3">
        <f t="shared" si="14"/>
        <v>0</v>
      </c>
      <c r="P21" s="7">
        <f t="shared" si="15"/>
        <v>0</v>
      </c>
      <c r="Q21" s="7">
        <f t="shared" si="16"/>
        <v>0</v>
      </c>
      <c r="R21" s="9">
        <f t="shared" si="17"/>
        <v>0</v>
      </c>
    </row>
    <row r="22" spans="1:18" ht="15" customHeight="1">
      <c r="A22" s="2">
        <v>19</v>
      </c>
      <c r="B22" s="28" t="s">
        <v>99</v>
      </c>
      <c r="C22" s="28" t="s">
        <v>5</v>
      </c>
      <c r="D22" s="2"/>
      <c r="E22" s="2"/>
      <c r="F22" s="2"/>
      <c r="G22" s="2"/>
      <c r="H22" s="2"/>
      <c r="I22" s="2">
        <f t="shared" si="9"/>
        <v>0</v>
      </c>
      <c r="J22" s="2">
        <f t="shared" si="10"/>
        <v>0</v>
      </c>
      <c r="K22" s="2"/>
      <c r="L22" s="2">
        <f t="shared" si="11"/>
        <v>0</v>
      </c>
      <c r="M22" s="2">
        <f t="shared" si="12"/>
        <v>1</v>
      </c>
      <c r="N22" s="3">
        <f t="shared" si="13"/>
        <v>0</v>
      </c>
      <c r="O22" s="3">
        <f t="shared" si="14"/>
        <v>0</v>
      </c>
      <c r="P22" s="7">
        <f t="shared" si="15"/>
        <v>0</v>
      </c>
      <c r="Q22" s="7">
        <f t="shared" si="16"/>
        <v>0</v>
      </c>
      <c r="R22" s="9">
        <f t="shared" si="17"/>
        <v>0</v>
      </c>
    </row>
    <row r="23" spans="1:18" ht="15" customHeight="1">
      <c r="A23" s="2">
        <v>20</v>
      </c>
      <c r="B23" s="28" t="s">
        <v>220</v>
      </c>
      <c r="C23" s="28" t="s">
        <v>87</v>
      </c>
      <c r="D23" s="2"/>
      <c r="E23" s="2"/>
      <c r="F23" s="2"/>
      <c r="G23" s="2"/>
      <c r="H23" s="2"/>
      <c r="I23" s="2">
        <f t="shared" si="9"/>
        <v>0</v>
      </c>
      <c r="J23" s="2">
        <f t="shared" si="10"/>
        <v>0</v>
      </c>
      <c r="K23" s="2"/>
      <c r="L23" s="2">
        <f t="shared" si="11"/>
        <v>0</v>
      </c>
      <c r="M23" s="2">
        <f t="shared" si="12"/>
        <v>1</v>
      </c>
      <c r="N23" s="3">
        <f t="shared" si="13"/>
        <v>0</v>
      </c>
      <c r="O23" s="3">
        <f t="shared" si="14"/>
        <v>0</v>
      </c>
      <c r="P23" s="7">
        <f t="shared" si="15"/>
        <v>0</v>
      </c>
      <c r="Q23" s="7">
        <f t="shared" si="16"/>
        <v>0</v>
      </c>
      <c r="R23" s="9">
        <f t="shared" si="17"/>
        <v>0</v>
      </c>
    </row>
    <row r="24" spans="1:18" ht="15" customHeight="1">
      <c r="A24" s="2">
        <v>21</v>
      </c>
      <c r="B24" s="28" t="s">
        <v>223</v>
      </c>
      <c r="C24" s="28" t="s">
        <v>145</v>
      </c>
      <c r="D24" s="2"/>
      <c r="E24" s="2"/>
      <c r="F24" s="2"/>
      <c r="G24" s="2"/>
      <c r="H24" s="2"/>
      <c r="I24" s="2">
        <f t="shared" si="9"/>
        <v>0</v>
      </c>
      <c r="J24" s="2">
        <f t="shared" si="10"/>
        <v>0</v>
      </c>
      <c r="K24" s="2"/>
      <c r="L24" s="2">
        <f t="shared" si="11"/>
        <v>0</v>
      </c>
      <c r="M24" s="2">
        <f t="shared" si="12"/>
        <v>1</v>
      </c>
      <c r="N24" s="3">
        <f t="shared" si="13"/>
        <v>0</v>
      </c>
      <c r="O24" s="3">
        <f t="shared" si="14"/>
        <v>0</v>
      </c>
      <c r="P24" s="7">
        <f t="shared" si="15"/>
        <v>0</v>
      </c>
      <c r="Q24" s="7">
        <f t="shared" si="16"/>
        <v>0</v>
      </c>
      <c r="R24" s="9">
        <f t="shared" si="17"/>
        <v>0</v>
      </c>
    </row>
    <row r="25" spans="1:18" ht="15" customHeight="1">
      <c r="A25" s="2">
        <v>22</v>
      </c>
      <c r="B25" s="28" t="s">
        <v>238</v>
      </c>
      <c r="C25" s="28" t="s">
        <v>4</v>
      </c>
      <c r="D25" s="2"/>
      <c r="E25" s="2"/>
      <c r="F25" s="2"/>
      <c r="G25" s="2"/>
      <c r="H25" s="2"/>
      <c r="I25" s="2">
        <f t="shared" si="9"/>
        <v>0</v>
      </c>
      <c r="J25" s="2">
        <f t="shared" si="10"/>
        <v>0</v>
      </c>
      <c r="K25" s="2"/>
      <c r="L25" s="2">
        <f t="shared" si="11"/>
        <v>0</v>
      </c>
      <c r="M25" s="2">
        <f t="shared" si="12"/>
        <v>1</v>
      </c>
      <c r="N25" s="3">
        <f t="shared" si="13"/>
        <v>0</v>
      </c>
      <c r="O25" s="3">
        <f t="shared" si="14"/>
        <v>0</v>
      </c>
      <c r="P25" s="7">
        <f t="shared" si="15"/>
        <v>0</v>
      </c>
      <c r="Q25" s="7">
        <f t="shared" si="16"/>
        <v>0</v>
      </c>
      <c r="R25" s="9">
        <f t="shared" si="17"/>
        <v>0</v>
      </c>
    </row>
    <row r="26" spans="1:18" ht="15" customHeight="1">
      <c r="A26" s="2">
        <v>23</v>
      </c>
      <c r="B26" s="28" t="s">
        <v>229</v>
      </c>
      <c r="C26" s="28" t="s">
        <v>198</v>
      </c>
      <c r="D26" s="2"/>
      <c r="E26" s="2"/>
      <c r="F26" s="2"/>
      <c r="G26" s="2"/>
      <c r="H26" s="2"/>
      <c r="I26" s="2">
        <f t="shared" si="9"/>
        <v>0</v>
      </c>
      <c r="J26" s="2">
        <f t="shared" si="10"/>
        <v>0</v>
      </c>
      <c r="K26" s="2"/>
      <c r="L26" s="2">
        <f t="shared" si="11"/>
        <v>0</v>
      </c>
      <c r="M26" s="2">
        <f t="shared" si="12"/>
        <v>1</v>
      </c>
      <c r="N26" s="3">
        <f t="shared" si="13"/>
        <v>0</v>
      </c>
      <c r="O26" s="3">
        <f t="shared" si="14"/>
        <v>0</v>
      </c>
      <c r="P26" s="7">
        <f t="shared" si="15"/>
        <v>0</v>
      </c>
      <c r="Q26" s="7">
        <f t="shared" si="16"/>
        <v>0</v>
      </c>
      <c r="R26" s="9">
        <f t="shared" si="17"/>
        <v>0</v>
      </c>
    </row>
    <row r="27" spans="1:18" ht="19.8">
      <c r="A27" s="19" t="s">
        <v>241</v>
      </c>
      <c r="B27" s="18"/>
      <c r="C27" s="18"/>
      <c r="D27" s="18"/>
      <c r="E27" s="18"/>
    </row>
    <row r="28" spans="1:18" ht="19.8">
      <c r="A28" s="4"/>
      <c r="B28" s="4"/>
      <c r="C28" s="17" t="s">
        <v>11</v>
      </c>
      <c r="D28" s="17"/>
      <c r="E28" s="17"/>
    </row>
    <row r="29" spans="1:18">
      <c r="A29" s="30" t="s">
        <v>168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</sheetData>
  <mergeCells count="4">
    <mergeCell ref="A1:M2"/>
    <mergeCell ref="N2:P2"/>
    <mergeCell ref="Q2:R2"/>
    <mergeCell ref="A29:R30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N3" sqref="N3:Q3"/>
    </sheetView>
  </sheetViews>
  <sheetFormatPr defaultRowHeight="16.2"/>
  <cols>
    <col min="1" max="1" width="4.77734375" customWidth="1"/>
    <col min="3" max="3" width="12.109375" customWidth="1"/>
    <col min="4" max="13" width="6.77734375" customWidth="1"/>
    <col min="14" max="17" width="6.5546875" customWidth="1"/>
    <col min="18" max="18" width="10.6640625" bestFit="1" customWidth="1"/>
  </cols>
  <sheetData>
    <row r="1" spans="1:18">
      <c r="A1" s="31" t="s">
        <v>293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292</v>
      </c>
      <c r="O2" s="33"/>
      <c r="P2" s="33"/>
      <c r="Q2" s="34" t="s">
        <v>28</v>
      </c>
      <c r="R2" s="34"/>
    </row>
    <row r="3" spans="1:18" ht="55.2">
      <c r="A3" s="2" t="s">
        <v>27</v>
      </c>
      <c r="B3" s="2" t="s">
        <v>26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18</v>
      </c>
      <c r="K3" s="6" t="s">
        <v>17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19.8">
      <c r="A4" s="2">
        <v>1</v>
      </c>
      <c r="B4" s="28" t="s">
        <v>251</v>
      </c>
      <c r="C4" s="28" t="s">
        <v>4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 t="shared" ref="R4:R10" si="8">L4-Q4</f>
        <v>0</v>
      </c>
    </row>
    <row r="5" spans="1:18" ht="19.8">
      <c r="A5" s="2">
        <v>2</v>
      </c>
      <c r="B5" s="28" t="s">
        <v>98</v>
      </c>
      <c r="C5" s="28" t="s">
        <v>87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19.8">
      <c r="A6" s="2">
        <v>2</v>
      </c>
      <c r="B6" s="28" t="s">
        <v>249</v>
      </c>
      <c r="C6" s="28" t="s">
        <v>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19.8">
      <c r="A7" s="2">
        <v>4</v>
      </c>
      <c r="B7" s="28" t="s">
        <v>248</v>
      </c>
      <c r="C7" s="28" t="s">
        <v>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19.8">
      <c r="A8" s="2">
        <v>5</v>
      </c>
      <c r="B8" s="28" t="s">
        <v>242</v>
      </c>
      <c r="C8" s="28" t="s">
        <v>87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19.8">
      <c r="A9" s="2">
        <v>6</v>
      </c>
      <c r="B9" s="28" t="s">
        <v>244</v>
      </c>
      <c r="C9" s="28" t="s">
        <v>196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8">
      <c r="A10" s="2">
        <v>7</v>
      </c>
      <c r="B10" s="28" t="s">
        <v>246</v>
      </c>
      <c r="C10" s="28" t="s">
        <v>198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8">
      <c r="A11" s="2">
        <v>8</v>
      </c>
      <c r="B11" s="28" t="s">
        <v>245</v>
      </c>
      <c r="C11" s="28" t="s">
        <v>198</v>
      </c>
      <c r="D11" s="2"/>
      <c r="E11" s="2"/>
      <c r="F11" s="2"/>
      <c r="G11" s="2"/>
      <c r="H11" s="2"/>
      <c r="I11" s="2">
        <f t="shared" ref="I11:I14" si="9">SUM(D11:H11)</f>
        <v>0</v>
      </c>
      <c r="J11" s="2">
        <f t="shared" ref="J11:J14" si="10">SUM(P11/3)</f>
        <v>0</v>
      </c>
      <c r="K11" s="2"/>
      <c r="L11" s="2">
        <f t="shared" ref="L11:L14" si="11">SUM(J11:K11)</f>
        <v>0</v>
      </c>
      <c r="M11" s="2">
        <f t="shared" ref="M11:M14" si="12">RANK(L11,$L$4:$L$10)</f>
        <v>1</v>
      </c>
      <c r="N11" s="3">
        <f t="shared" ref="N11:N14" si="13">MAX(D11:H11)</f>
        <v>0</v>
      </c>
      <c r="O11" s="3">
        <f t="shared" ref="O11:O14" si="14">MIN(D11:H11)</f>
        <v>0</v>
      </c>
      <c r="P11" s="7">
        <f t="shared" ref="P11:P14" si="15">SUM(I11-N11-O11)</f>
        <v>0</v>
      </c>
      <c r="Q11" s="7">
        <f t="shared" ref="Q11:Q14" si="16">AVERAGE(N11:O11)</f>
        <v>0</v>
      </c>
      <c r="R11" s="9">
        <f t="shared" ref="R11:R14" si="17">L11-Q11</f>
        <v>0</v>
      </c>
    </row>
    <row r="12" spans="1:18" ht="19.8">
      <c r="A12" s="2">
        <v>9</v>
      </c>
      <c r="B12" s="28" t="s">
        <v>252</v>
      </c>
      <c r="C12" s="28" t="s">
        <v>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7">
        <f t="shared" si="15"/>
        <v>0</v>
      </c>
      <c r="Q12" s="7">
        <f t="shared" si="16"/>
        <v>0</v>
      </c>
      <c r="R12" s="9">
        <f t="shared" si="17"/>
        <v>0</v>
      </c>
    </row>
    <row r="13" spans="1:18" ht="19.8">
      <c r="A13" s="2">
        <v>10</v>
      </c>
      <c r="B13" s="28" t="s">
        <v>247</v>
      </c>
      <c r="C13" s="28" t="s">
        <v>94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7">
        <f t="shared" si="15"/>
        <v>0</v>
      </c>
      <c r="Q13" s="7">
        <f t="shared" si="16"/>
        <v>0</v>
      </c>
      <c r="R13" s="9">
        <f t="shared" si="17"/>
        <v>0</v>
      </c>
    </row>
    <row r="14" spans="1:18" ht="19.8">
      <c r="A14" s="2">
        <v>11</v>
      </c>
      <c r="B14" s="28" t="s">
        <v>250</v>
      </c>
      <c r="C14" s="28" t="s">
        <v>5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7">
        <f t="shared" si="15"/>
        <v>0</v>
      </c>
      <c r="Q14" s="7">
        <f t="shared" si="16"/>
        <v>0</v>
      </c>
      <c r="R14" s="9">
        <f t="shared" si="17"/>
        <v>0</v>
      </c>
    </row>
    <row r="15" spans="1:18" ht="19.8">
      <c r="A15" s="2">
        <v>12</v>
      </c>
      <c r="B15" s="28" t="s">
        <v>243</v>
      </c>
      <c r="C15" s="28" t="s">
        <v>87</v>
      </c>
      <c r="D15" s="2"/>
      <c r="E15" s="2"/>
      <c r="F15" s="2"/>
      <c r="G15" s="2"/>
      <c r="H15" s="2"/>
      <c r="I15" s="2">
        <f t="shared" ref="I15" si="18">SUM(D15:H15)</f>
        <v>0</v>
      </c>
      <c r="J15" s="2">
        <f t="shared" ref="J15" si="19">SUM(P15/3)</f>
        <v>0</v>
      </c>
      <c r="K15" s="2"/>
      <c r="L15" s="2">
        <f t="shared" ref="L15" si="20">SUM(J15:K15)</f>
        <v>0</v>
      </c>
      <c r="M15" s="2">
        <f t="shared" ref="M15" si="21">RANK(L15,$L$4:$L$10)</f>
        <v>1</v>
      </c>
      <c r="N15" s="3">
        <f t="shared" ref="N15" si="22">MAX(D15:H15)</f>
        <v>0</v>
      </c>
      <c r="O15" s="3">
        <f t="shared" ref="O15" si="23">MIN(D15:H15)</f>
        <v>0</v>
      </c>
      <c r="P15" s="7">
        <f t="shared" ref="P15" si="24">SUM(I15-N15-O15)</f>
        <v>0</v>
      </c>
      <c r="Q15" s="7">
        <f t="shared" ref="Q15" si="25">AVERAGE(N15:O15)</f>
        <v>0</v>
      </c>
      <c r="R15" s="9">
        <f t="shared" ref="R15" si="26">L15-Q15</f>
        <v>0</v>
      </c>
    </row>
    <row r="16" spans="1:18" ht="19.8">
      <c r="A16" s="35" t="s">
        <v>167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  <c r="O16" s="36"/>
      <c r="P16" s="7"/>
      <c r="Q16" s="7"/>
      <c r="R16" s="1"/>
    </row>
    <row r="17" spans="1:18" ht="19.8">
      <c r="A17" s="4"/>
      <c r="B17" s="4"/>
      <c r="C17" s="37" t="s">
        <v>11</v>
      </c>
      <c r="D17" s="37"/>
      <c r="E17" s="37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7"/>
      <c r="R17" s="1"/>
    </row>
    <row r="18" spans="1:18">
      <c r="A18" s="30" t="s">
        <v>95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</sheetData>
  <mergeCells count="6">
    <mergeCell ref="A18:R19"/>
    <mergeCell ref="A1:M2"/>
    <mergeCell ref="N2:P2"/>
    <mergeCell ref="Q2:R2"/>
    <mergeCell ref="A16:O16"/>
    <mergeCell ref="C17:E17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Normal="100" workbookViewId="0">
      <selection activeCell="D3" sqref="D3:Q3"/>
    </sheetView>
  </sheetViews>
  <sheetFormatPr defaultRowHeight="16.2"/>
  <cols>
    <col min="1" max="1" width="5.21875" customWidth="1"/>
    <col min="3" max="3" width="11" customWidth="1"/>
    <col min="4" max="17" width="6.5546875" customWidth="1"/>
    <col min="18" max="18" width="12" customWidth="1"/>
  </cols>
  <sheetData>
    <row r="1" spans="1:18">
      <c r="A1" s="31" t="s">
        <v>294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125</v>
      </c>
      <c r="O2" s="33"/>
      <c r="P2" s="33"/>
      <c r="Q2" s="34" t="s">
        <v>124</v>
      </c>
      <c r="R2" s="34"/>
    </row>
    <row r="3" spans="1:18" ht="48.6">
      <c r="A3" s="2" t="s">
        <v>123</v>
      </c>
      <c r="B3" s="2" t="s">
        <v>122</v>
      </c>
      <c r="C3" s="2" t="s">
        <v>121</v>
      </c>
      <c r="D3" s="2" t="s">
        <v>120</v>
      </c>
      <c r="E3" s="2" t="s">
        <v>119</v>
      </c>
      <c r="F3" s="2" t="s">
        <v>118</v>
      </c>
      <c r="G3" s="2" t="s">
        <v>117</v>
      </c>
      <c r="H3" s="2" t="s">
        <v>116</v>
      </c>
      <c r="I3" s="11" t="s">
        <v>115</v>
      </c>
      <c r="J3" s="6" t="s">
        <v>254</v>
      </c>
      <c r="K3" s="5" t="s">
        <v>169</v>
      </c>
      <c r="L3" s="5" t="s">
        <v>114</v>
      </c>
      <c r="M3" s="2" t="s">
        <v>0</v>
      </c>
      <c r="N3" s="13" t="s">
        <v>113</v>
      </c>
      <c r="O3" s="13" t="s">
        <v>112</v>
      </c>
      <c r="P3" s="14" t="s">
        <v>111</v>
      </c>
      <c r="Q3" s="8" t="s">
        <v>110</v>
      </c>
      <c r="R3" s="12" t="s">
        <v>109</v>
      </c>
    </row>
    <row r="4" spans="1:18" ht="36.75" customHeight="1">
      <c r="A4" s="2">
        <v>1</v>
      </c>
      <c r="B4" s="28" t="s">
        <v>253</v>
      </c>
      <c r="C4" s="28" t="s">
        <v>8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6" si="3">RANK(L4,$L$4:$L$19)</f>
        <v>1</v>
      </c>
      <c r="N4" s="3">
        <f t="shared" ref="N4:N6" si="4">MAX(D4:H4)</f>
        <v>0</v>
      </c>
      <c r="O4" s="3">
        <f t="shared" ref="O4:O6" si="5">MIN(D4:H4)</f>
        <v>0</v>
      </c>
      <c r="P4" s="7">
        <f t="shared" ref="P4:P6" si="6">SUM(I4-N4-O4)</f>
        <v>0</v>
      </c>
      <c r="Q4" s="7">
        <f t="shared" ref="Q4:Q6" si="7">AVERAGE(N4:O4)</f>
        <v>0</v>
      </c>
      <c r="R4" s="10">
        <f t="shared" ref="R4:R6" si="8">L4-Q4</f>
        <v>0</v>
      </c>
    </row>
    <row r="5" spans="1:18" ht="36.75" customHeight="1">
      <c r="A5" s="2">
        <v>2</v>
      </c>
      <c r="B5" s="28" t="s">
        <v>71</v>
      </c>
      <c r="C5" s="28" t="s">
        <v>70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6.75" customHeight="1">
      <c r="A6" s="2">
        <v>3</v>
      </c>
      <c r="B6" s="28" t="s">
        <v>79</v>
      </c>
      <c r="C6" s="28" t="s">
        <v>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6.75" customHeight="1">
      <c r="A7" s="16" t="s">
        <v>174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7"/>
      <c r="Q7" s="7"/>
      <c r="R7" s="1"/>
    </row>
    <row r="8" spans="1:18" ht="36.75" customHeight="1">
      <c r="A8" s="4"/>
      <c r="B8" s="4"/>
      <c r="C8" s="15" t="s">
        <v>101</v>
      </c>
      <c r="D8" s="15"/>
      <c r="E8" s="15"/>
      <c r="F8" s="4"/>
      <c r="G8" s="4"/>
      <c r="H8" s="4"/>
      <c r="I8" s="4"/>
      <c r="J8" s="4"/>
      <c r="K8" s="4"/>
      <c r="L8" s="4"/>
      <c r="M8" s="4"/>
      <c r="N8" s="4"/>
      <c r="O8" s="4"/>
      <c r="P8" s="7"/>
      <c r="Q8" s="7"/>
      <c r="R8" s="1"/>
    </row>
    <row r="9" spans="1:18" ht="36.75" customHeight="1">
      <c r="A9" s="30" t="s">
        <v>100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36.75" customHeight="1">
      <c r="A10" s="21"/>
      <c r="B10" s="21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"/>
      <c r="O10" s="3"/>
      <c r="P10" s="7"/>
      <c r="Q10" s="7"/>
      <c r="R10" s="9"/>
    </row>
    <row r="11" spans="1:18" ht="36.75" customHeight="1">
      <c r="A11" s="21"/>
      <c r="B11" s="21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"/>
      <c r="O11" s="3"/>
      <c r="P11" s="7"/>
      <c r="Q11" s="7"/>
      <c r="R11" s="9"/>
    </row>
    <row r="12" spans="1:18" ht="36.75" customHeight="1">
      <c r="A12" s="21"/>
      <c r="B12" s="21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"/>
      <c r="O12" s="3"/>
      <c r="P12" s="7"/>
      <c r="Q12" s="7"/>
      <c r="R12" s="9"/>
    </row>
    <row r="13" spans="1:18" ht="36.75" customHeight="1">
      <c r="A13" s="21"/>
      <c r="B13" s="22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"/>
      <c r="O13" s="3"/>
      <c r="P13" s="7"/>
      <c r="Q13" s="7"/>
      <c r="R13" s="9"/>
    </row>
    <row r="14" spans="1:18" ht="36.75" customHeight="1">
      <c r="A14" s="21"/>
      <c r="B14" s="21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"/>
      <c r="O14" s="3"/>
      <c r="P14" s="7"/>
      <c r="Q14" s="7"/>
      <c r="R14" s="9"/>
    </row>
    <row r="15" spans="1:18" ht="36.75" customHeight="1">
      <c r="A15" s="21"/>
      <c r="B15" s="21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"/>
      <c r="O15" s="3"/>
      <c r="P15" s="7"/>
      <c r="Q15" s="7"/>
      <c r="R15" s="9"/>
    </row>
    <row r="16" spans="1:18" ht="36.75" customHeight="1">
      <c r="A16" s="21"/>
      <c r="B16" s="21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"/>
      <c r="O16" s="3"/>
      <c r="P16" s="7"/>
      <c r="Q16" s="7"/>
      <c r="R16" s="9"/>
    </row>
    <row r="17" spans="1:18" ht="36.75" customHeight="1">
      <c r="A17" s="21"/>
      <c r="B17" s="21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"/>
      <c r="O17" s="3"/>
      <c r="P17" s="7"/>
      <c r="Q17" s="7"/>
      <c r="R17" s="9"/>
    </row>
    <row r="18" spans="1:18" ht="36.75" customHeight="1">
      <c r="A18" s="21"/>
      <c r="B18" s="21"/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"/>
      <c r="O18" s="3"/>
      <c r="P18" s="7"/>
      <c r="Q18" s="7"/>
      <c r="R18" s="9"/>
    </row>
    <row r="19" spans="1:18" ht="36.75" customHeight="1">
      <c r="A19" s="21"/>
      <c r="B19" s="21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"/>
      <c r="O19" s="3"/>
      <c r="P19" s="7"/>
      <c r="Q19" s="7"/>
      <c r="R19" s="9"/>
    </row>
    <row r="22" spans="1:18" ht="33.75" customHeight="1"/>
  </sheetData>
  <sortState ref="A4:C19">
    <sortCondition ref="A3"/>
  </sortState>
  <mergeCells count="4">
    <mergeCell ref="A1:M2"/>
    <mergeCell ref="N2:P2"/>
    <mergeCell ref="Q2:R2"/>
    <mergeCell ref="A9:R9"/>
  </mergeCells>
  <phoneticPr fontId="1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sqref="A1:M2"/>
    </sheetView>
  </sheetViews>
  <sheetFormatPr defaultRowHeight="16.2"/>
  <cols>
    <col min="1" max="1" width="4.77734375" customWidth="1"/>
    <col min="3" max="3" width="11.77734375" customWidth="1"/>
    <col min="4" max="17" width="6.77734375" customWidth="1"/>
    <col min="18" max="18" width="10.6640625" bestFit="1" customWidth="1"/>
  </cols>
  <sheetData>
    <row r="1" spans="1:18">
      <c r="A1" s="31" t="s">
        <v>296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142</v>
      </c>
      <c r="O2" s="33"/>
      <c r="P2" s="33"/>
      <c r="Q2" s="34" t="s">
        <v>141</v>
      </c>
      <c r="R2" s="34"/>
    </row>
    <row r="3" spans="1:18" ht="55.2">
      <c r="A3" s="2" t="s">
        <v>76</v>
      </c>
      <c r="B3" s="2" t="s">
        <v>140</v>
      </c>
      <c r="C3" s="2" t="s">
        <v>25</v>
      </c>
      <c r="D3" s="2" t="s">
        <v>139</v>
      </c>
      <c r="E3" s="2" t="s">
        <v>138</v>
      </c>
      <c r="F3" s="2" t="s">
        <v>137</v>
      </c>
      <c r="G3" s="2" t="s">
        <v>136</v>
      </c>
      <c r="H3" s="2" t="s">
        <v>135</v>
      </c>
      <c r="I3" s="11" t="s">
        <v>134</v>
      </c>
      <c r="J3" s="6" t="s">
        <v>2</v>
      </c>
      <c r="K3" s="6" t="s">
        <v>133</v>
      </c>
      <c r="L3" s="5" t="s">
        <v>37</v>
      </c>
      <c r="M3" s="2" t="s">
        <v>0</v>
      </c>
      <c r="N3" s="13" t="s">
        <v>132</v>
      </c>
      <c r="O3" s="13" t="s">
        <v>131</v>
      </c>
      <c r="P3" s="14" t="s">
        <v>130</v>
      </c>
      <c r="Q3" s="8" t="s">
        <v>129</v>
      </c>
      <c r="R3" s="12" t="s">
        <v>32</v>
      </c>
    </row>
    <row r="4" spans="1:18" ht="36" customHeight="1">
      <c r="A4" s="2">
        <v>1</v>
      </c>
      <c r="B4" s="28" t="s">
        <v>256</v>
      </c>
      <c r="C4" s="28" t="s">
        <v>10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RANK(L4,$L$4:$L$9)</f>
        <v>1</v>
      </c>
      <c r="N4" s="3">
        <f t="shared" ref="N4:N7" si="3">MAX(D4:H4)</f>
        <v>0</v>
      </c>
      <c r="O4" s="3">
        <f t="shared" ref="O4:O7" si="4">MIN(D4:H4)</f>
        <v>0</v>
      </c>
      <c r="P4" s="7">
        <f t="shared" ref="P4:P7" si="5">SUM(I4-N4-O4)</f>
        <v>0</v>
      </c>
      <c r="Q4" s="7">
        <f t="shared" ref="Q4:Q7" si="6">AVERAGE(N4:O4)</f>
        <v>0</v>
      </c>
      <c r="R4" s="10">
        <f>L4-Q4</f>
        <v>0</v>
      </c>
    </row>
    <row r="5" spans="1:18" ht="36" customHeight="1">
      <c r="A5" s="2">
        <v>2</v>
      </c>
      <c r="B5" s="28" t="s">
        <v>255</v>
      </c>
      <c r="C5" s="28" t="s">
        <v>78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ref="R5:R7" si="7">L5-Q5</f>
        <v>0</v>
      </c>
    </row>
    <row r="6" spans="1:18" ht="36" customHeight="1">
      <c r="A6" s="2">
        <v>3</v>
      </c>
      <c r="B6" s="28" t="s">
        <v>257</v>
      </c>
      <c r="C6" s="28" t="s">
        <v>77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RANK(L6,$L$4:$L$9)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9">
        <f t="shared" si="7"/>
        <v>0</v>
      </c>
    </row>
    <row r="7" spans="1:18" ht="36" customHeight="1">
      <c r="A7" s="2">
        <v>4</v>
      </c>
      <c r="B7" s="28" t="s">
        <v>258</v>
      </c>
      <c r="C7" s="28" t="s">
        <v>77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RANK(L7,$L$4:$L$9)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19.8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36"/>
      <c r="P8" s="7"/>
      <c r="Q8" s="7"/>
      <c r="R8" s="9"/>
    </row>
    <row r="9" spans="1:18" ht="19.8">
      <c r="A9" s="4"/>
      <c r="B9" s="4"/>
      <c r="C9" s="37" t="s">
        <v>126</v>
      </c>
      <c r="D9" s="37"/>
      <c r="E9" s="37"/>
      <c r="F9" s="4"/>
      <c r="G9" s="4"/>
      <c r="H9" s="4"/>
      <c r="I9" s="4"/>
      <c r="J9" s="4"/>
      <c r="K9" s="4"/>
      <c r="L9" s="4"/>
      <c r="M9" s="4"/>
      <c r="N9" s="4"/>
      <c r="O9" s="4"/>
      <c r="P9" s="7"/>
      <c r="Q9" s="7"/>
      <c r="R9" s="9"/>
    </row>
    <row r="10" spans="1:18">
      <c r="A10" s="30" t="s">
        <v>95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>
      <c r="P12" s="7"/>
      <c r="Q12" s="7"/>
      <c r="R12" s="1"/>
    </row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D3" sqref="D3:Q3"/>
    </sheetView>
  </sheetViews>
  <sheetFormatPr defaultRowHeight="16.2"/>
  <cols>
    <col min="1" max="1" width="5.21875" customWidth="1"/>
    <col min="3" max="3" width="11.44140625" customWidth="1"/>
    <col min="4" max="17" width="6.5546875" customWidth="1"/>
    <col min="18" max="18" width="11.88671875" customWidth="1"/>
  </cols>
  <sheetData>
    <row r="1" spans="1:18" ht="16.5" customHeight="1">
      <c r="A1" s="31" t="s">
        <v>295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ht="16.5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163</v>
      </c>
      <c r="O2" s="33"/>
      <c r="P2" s="33"/>
      <c r="Q2" s="34" t="s">
        <v>162</v>
      </c>
      <c r="R2" s="34"/>
    </row>
    <row r="3" spans="1:18" ht="48.6">
      <c r="A3" s="2" t="s">
        <v>161</v>
      </c>
      <c r="B3" s="2" t="s">
        <v>160</v>
      </c>
      <c r="C3" s="2" t="s">
        <v>159</v>
      </c>
      <c r="D3" s="2" t="s">
        <v>158</v>
      </c>
      <c r="E3" s="2" t="s">
        <v>157</v>
      </c>
      <c r="F3" s="2" t="s">
        <v>156</v>
      </c>
      <c r="G3" s="2" t="s">
        <v>155</v>
      </c>
      <c r="H3" s="2" t="s">
        <v>154</v>
      </c>
      <c r="I3" s="11" t="s">
        <v>153</v>
      </c>
      <c r="J3" s="6" t="s">
        <v>2</v>
      </c>
      <c r="K3" s="5" t="s">
        <v>169</v>
      </c>
      <c r="L3" s="5" t="s">
        <v>152</v>
      </c>
      <c r="M3" s="2" t="s">
        <v>0</v>
      </c>
      <c r="N3" s="13" t="s">
        <v>151</v>
      </c>
      <c r="O3" s="13" t="s">
        <v>150</v>
      </c>
      <c r="P3" s="14" t="s">
        <v>149</v>
      </c>
      <c r="Q3" s="8" t="s">
        <v>148</v>
      </c>
      <c r="R3" s="12" t="s">
        <v>147</v>
      </c>
    </row>
    <row r="4" spans="1:18" ht="36.75" customHeight="1">
      <c r="A4" s="2">
        <v>1</v>
      </c>
      <c r="B4" s="28" t="s">
        <v>261</v>
      </c>
      <c r="C4" s="28" t="s">
        <v>10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RANK(L4,$L$4:$L$10)</f>
        <v>1</v>
      </c>
      <c r="N4" s="3">
        <f t="shared" ref="N4:N8" si="3">MAX(D4:H4)</f>
        <v>0</v>
      </c>
      <c r="O4" s="3">
        <f t="shared" ref="O4:O8" si="4">MIN(D4:H4)</f>
        <v>0</v>
      </c>
      <c r="P4" s="7">
        <f t="shared" ref="P4:P8" si="5">SUM(I4-N4-O4)</f>
        <v>0</v>
      </c>
      <c r="Q4" s="7">
        <f t="shared" ref="Q4:Q8" si="6">AVERAGE(N4:O4)</f>
        <v>0</v>
      </c>
      <c r="R4" s="10">
        <f t="shared" ref="R4:R8" si="7">L4-Q4</f>
        <v>0</v>
      </c>
    </row>
    <row r="5" spans="1:18" ht="36.75" customHeight="1">
      <c r="A5" s="2">
        <v>2</v>
      </c>
      <c r="B5" s="28" t="s">
        <v>263</v>
      </c>
      <c r="C5" s="28" t="s">
        <v>77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RANK(L5,$L$4:$L$10)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si="7"/>
        <v>0</v>
      </c>
    </row>
    <row r="6" spans="1:18" ht="36.75" customHeight="1">
      <c r="A6" s="2">
        <v>3</v>
      </c>
      <c r="B6" s="28" t="s">
        <v>262</v>
      </c>
      <c r="C6" s="28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RANK(L6,$L$4:$L$10)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9">
        <f t="shared" si="7"/>
        <v>0</v>
      </c>
    </row>
    <row r="7" spans="1:18" ht="36.75" customHeight="1">
      <c r="A7" s="2">
        <v>4</v>
      </c>
      <c r="B7" s="28" t="s">
        <v>259</v>
      </c>
      <c r="C7" s="28" t="s">
        <v>78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RANK(L7,$L$4:$L$10)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36.75" customHeight="1">
      <c r="A8" s="2">
        <v>5</v>
      </c>
      <c r="B8" s="28" t="s">
        <v>260</v>
      </c>
      <c r="C8" s="28" t="s">
        <v>9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RANK(L8,$L$4:$L$10)</f>
        <v>1</v>
      </c>
      <c r="N8" s="3">
        <f t="shared" si="3"/>
        <v>0</v>
      </c>
      <c r="O8" s="3">
        <f t="shared" si="4"/>
        <v>0</v>
      </c>
      <c r="P8" s="7">
        <f t="shared" si="5"/>
        <v>0</v>
      </c>
      <c r="Q8" s="7">
        <f t="shared" si="6"/>
        <v>0</v>
      </c>
      <c r="R8" s="9">
        <f t="shared" si="7"/>
        <v>0</v>
      </c>
    </row>
    <row r="9" spans="1:18" ht="36.75" customHeight="1">
      <c r="A9" s="40" t="s">
        <v>164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41"/>
      <c r="O9" s="41"/>
      <c r="P9" s="7"/>
      <c r="Q9" s="7"/>
      <c r="R9" s="9"/>
    </row>
    <row r="10" spans="1:18" ht="36.75" customHeight="1">
      <c r="A10" s="4"/>
      <c r="B10" s="4"/>
      <c r="C10" s="37" t="s">
        <v>144</v>
      </c>
      <c r="D10" s="37"/>
      <c r="E10" s="37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9"/>
    </row>
    <row r="11" spans="1:18">
      <c r="A11" s="30" t="s">
        <v>143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</sheetData>
  <sortState ref="A4:C10">
    <sortCondition ref="A3"/>
  </sortState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3" sqref="D3:Q3"/>
    </sheetView>
  </sheetViews>
  <sheetFormatPr defaultRowHeight="16.2"/>
  <cols>
    <col min="1" max="1" width="4.77734375" customWidth="1"/>
    <col min="3" max="3" width="11.77734375" customWidth="1"/>
    <col min="4" max="17" width="6.5546875" customWidth="1"/>
    <col min="18" max="18" width="10.6640625" bestFit="1" customWidth="1"/>
  </cols>
  <sheetData>
    <row r="1" spans="1:18">
      <c r="A1" s="31" t="s">
        <v>297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69</v>
      </c>
      <c r="O2" s="33"/>
      <c r="P2" s="33"/>
      <c r="Q2" s="34" t="s">
        <v>68</v>
      </c>
      <c r="R2" s="34"/>
    </row>
    <row r="3" spans="1:18" ht="55.2">
      <c r="A3" s="2" t="s">
        <v>76</v>
      </c>
      <c r="B3" s="2" t="s">
        <v>7</v>
      </c>
      <c r="C3" s="2" t="s">
        <v>25</v>
      </c>
      <c r="D3" s="2" t="s">
        <v>64</v>
      </c>
      <c r="E3" s="2" t="s">
        <v>63</v>
      </c>
      <c r="F3" s="2" t="s">
        <v>75</v>
      </c>
      <c r="G3" s="2" t="s">
        <v>41</v>
      </c>
      <c r="H3" s="2" t="s">
        <v>74</v>
      </c>
      <c r="I3" s="11" t="s">
        <v>59</v>
      </c>
      <c r="J3" s="6" t="s">
        <v>58</v>
      </c>
      <c r="K3" s="6" t="s">
        <v>38</v>
      </c>
      <c r="L3" s="5" t="s">
        <v>37</v>
      </c>
      <c r="M3" s="2" t="s">
        <v>0</v>
      </c>
      <c r="N3" s="13" t="s">
        <v>73</v>
      </c>
      <c r="O3" s="13" t="s">
        <v>55</v>
      </c>
      <c r="P3" s="14" t="s">
        <v>54</v>
      </c>
      <c r="Q3" s="8" t="s">
        <v>72</v>
      </c>
      <c r="R3" s="12" t="s">
        <v>32</v>
      </c>
    </row>
    <row r="4" spans="1:18" ht="25.05" customHeight="1">
      <c r="A4" s="2">
        <v>1</v>
      </c>
      <c r="B4" s="28" t="s">
        <v>264</v>
      </c>
      <c r="C4" s="28" t="s">
        <v>200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05" customHeight="1">
      <c r="A5" s="2">
        <v>2</v>
      </c>
      <c r="B5" s="28" t="s">
        <v>275</v>
      </c>
      <c r="C5" s="28" t="s">
        <v>274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25.05" customHeight="1">
      <c r="A6" s="2">
        <v>3</v>
      </c>
      <c r="B6" s="28" t="s">
        <v>271</v>
      </c>
      <c r="C6" s="28" t="s">
        <v>88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25.05" customHeight="1">
      <c r="A7" s="2">
        <v>4</v>
      </c>
      <c r="B7" s="28" t="s">
        <v>273</v>
      </c>
      <c r="C7" s="28" t="s">
        <v>274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25.05" customHeight="1">
      <c r="A8" s="2">
        <v>5</v>
      </c>
      <c r="B8" s="28" t="s">
        <v>199</v>
      </c>
      <c r="C8" s="28" t="s">
        <v>200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25.05" customHeight="1">
      <c r="A9" s="2">
        <v>6</v>
      </c>
      <c r="B9" s="28" t="s">
        <v>270</v>
      </c>
      <c r="C9" s="28" t="s">
        <v>88</v>
      </c>
      <c r="D9" s="2"/>
      <c r="E9" s="2"/>
      <c r="F9" s="2"/>
      <c r="G9" s="2"/>
      <c r="H9" s="2"/>
      <c r="I9" s="2">
        <f t="shared" ref="I9:I15" si="0">SUM(D9:H9)</f>
        <v>0</v>
      </c>
      <c r="J9" s="2">
        <f t="shared" ref="J9:J15" si="1">SUM(P9/3)</f>
        <v>0</v>
      </c>
      <c r="K9" s="2"/>
      <c r="L9" s="2">
        <f t="shared" ref="L9:L15" si="2">SUM(J9:K9)</f>
        <v>0</v>
      </c>
      <c r="M9" s="2">
        <f t="shared" ref="M9:M16" si="3">RANK(L9,$L$4:$L$8)</f>
        <v>1</v>
      </c>
      <c r="N9" s="3">
        <f t="shared" ref="N9:N15" si="4">MAX(D9:H9)</f>
        <v>0</v>
      </c>
      <c r="O9" s="3">
        <f t="shared" ref="O9:O15" si="5">MIN(D9:H9)</f>
        <v>0</v>
      </c>
      <c r="P9" s="7">
        <f t="shared" ref="P9:P15" si="6">SUM(I9-N9-O9)</f>
        <v>0</v>
      </c>
      <c r="Q9" s="7">
        <f t="shared" ref="Q9:Q15" si="7">AVERAGE(N9:O9)</f>
        <v>0</v>
      </c>
      <c r="R9" s="9">
        <f t="shared" ref="R9:R15" si="8">L9-Q9</f>
        <v>0</v>
      </c>
    </row>
    <row r="10" spans="1:18" ht="25.05" customHeight="1">
      <c r="A10" s="2">
        <v>7</v>
      </c>
      <c r="B10" s="28" t="s">
        <v>269</v>
      </c>
      <c r="C10" s="28" t="s">
        <v>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25.05" customHeight="1">
      <c r="A11" s="2">
        <v>8</v>
      </c>
      <c r="B11" s="28" t="s">
        <v>104</v>
      </c>
      <c r="C11" s="28" t="s">
        <v>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25.05" customHeight="1">
      <c r="A12" s="2">
        <v>9</v>
      </c>
      <c r="B12" s="28" t="s">
        <v>268</v>
      </c>
      <c r="C12" s="28" t="s">
        <v>4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25.05" customHeight="1">
      <c r="A13" s="2">
        <v>10</v>
      </c>
      <c r="B13" s="28" t="s">
        <v>266</v>
      </c>
      <c r="C13" s="28" t="s">
        <v>90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25.05" customHeight="1">
      <c r="A14" s="2">
        <v>11</v>
      </c>
      <c r="B14" s="28" t="s">
        <v>265</v>
      </c>
      <c r="C14" s="28" t="s">
        <v>90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25.05" customHeight="1">
      <c r="A15" s="2">
        <v>12</v>
      </c>
      <c r="B15" s="28" t="s">
        <v>272</v>
      </c>
      <c r="C15" s="28" t="s">
        <v>88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25.05" customHeight="1">
      <c r="A16" s="2">
        <v>13</v>
      </c>
      <c r="B16" s="28" t="s">
        <v>267</v>
      </c>
      <c r="C16" s="28" t="s">
        <v>90</v>
      </c>
      <c r="D16" s="2"/>
      <c r="E16" s="2"/>
      <c r="F16" s="2"/>
      <c r="G16" s="2"/>
      <c r="H16" s="2"/>
      <c r="I16" s="2">
        <f t="shared" ref="I16" si="9">SUM(D16:H16)</f>
        <v>0</v>
      </c>
      <c r="J16" s="2">
        <f t="shared" ref="J16" si="10">SUM(P16/3)</f>
        <v>0</v>
      </c>
      <c r="K16" s="2"/>
      <c r="L16" s="2">
        <f t="shared" ref="L16" si="11">SUM(J16:K16)</f>
        <v>0</v>
      </c>
      <c r="M16" s="2">
        <f t="shared" si="3"/>
        <v>1</v>
      </c>
      <c r="N16" s="3">
        <f t="shared" ref="N16" si="12">MAX(D16:H16)</f>
        <v>0</v>
      </c>
      <c r="O16" s="3">
        <f t="shared" ref="O16" si="13">MIN(D16:H16)</f>
        <v>0</v>
      </c>
      <c r="P16" s="7">
        <f t="shared" ref="P16" si="14">SUM(I16-N16-O16)</f>
        <v>0</v>
      </c>
      <c r="Q16" s="7">
        <f t="shared" ref="Q16" si="15">AVERAGE(N16:O16)</f>
        <v>0</v>
      </c>
      <c r="R16" s="9">
        <f t="shared" ref="R16" si="16">L16-Q16</f>
        <v>0</v>
      </c>
    </row>
    <row r="17" spans="1:18" ht="19.8">
      <c r="A17" s="19" t="s">
        <v>86</v>
      </c>
      <c r="B17" s="18"/>
      <c r="C17" s="18"/>
      <c r="D17" s="18"/>
      <c r="E17" s="18"/>
    </row>
    <row r="18" spans="1:18" ht="19.8">
      <c r="A18" s="4"/>
      <c r="B18" s="4"/>
      <c r="C18" s="37" t="s">
        <v>30</v>
      </c>
      <c r="D18" s="37"/>
      <c r="E18" s="37"/>
    </row>
    <row r="19" spans="1:18">
      <c r="A19" s="30" t="s">
        <v>95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</sheetData>
  <mergeCells count="5">
    <mergeCell ref="A19:R20"/>
    <mergeCell ref="A1:M2"/>
    <mergeCell ref="N2:P2"/>
    <mergeCell ref="Q2:R2"/>
    <mergeCell ref="C18:E18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16" workbookViewId="0">
      <selection activeCell="R12" sqref="R12"/>
    </sheetView>
  </sheetViews>
  <sheetFormatPr defaultRowHeight="16.2"/>
  <cols>
    <col min="1" max="1" width="4.77734375" customWidth="1"/>
    <col min="3" max="3" width="11.6640625" customWidth="1"/>
    <col min="4" max="17" width="6.5546875" customWidth="1"/>
    <col min="18" max="18" width="12.33203125" bestFit="1" customWidth="1"/>
  </cols>
  <sheetData>
    <row r="1" spans="1:18">
      <c r="A1" s="31" t="s">
        <v>298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</v>
      </c>
      <c r="O2" s="33"/>
      <c r="P2" s="33"/>
      <c r="Q2" s="34" t="s">
        <v>28</v>
      </c>
      <c r="R2" s="34"/>
    </row>
    <row r="3" spans="1:18" ht="48.6">
      <c r="A3" s="23" t="s">
        <v>27</v>
      </c>
      <c r="B3" s="23" t="s">
        <v>26</v>
      </c>
      <c r="C3" s="23" t="s">
        <v>25</v>
      </c>
      <c r="D3" s="23" t="s">
        <v>24</v>
      </c>
      <c r="E3" s="23" t="s">
        <v>23</v>
      </c>
      <c r="F3" s="23" t="s">
        <v>22</v>
      </c>
      <c r="G3" s="23" t="s">
        <v>21</v>
      </c>
      <c r="H3" s="23" t="s">
        <v>20</v>
      </c>
      <c r="I3" s="24" t="s">
        <v>19</v>
      </c>
      <c r="J3" s="25" t="s">
        <v>18</v>
      </c>
      <c r="K3" s="26" t="s">
        <v>169</v>
      </c>
      <c r="L3" s="26" t="s">
        <v>16</v>
      </c>
      <c r="M3" s="23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30" customHeight="1">
      <c r="A4" s="2">
        <v>1</v>
      </c>
      <c r="B4" s="28" t="s">
        <v>233</v>
      </c>
      <c r="C4" s="28" t="s">
        <v>90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1">
        <f>MAX(D4:H4)</f>
        <v>0</v>
      </c>
      <c r="O4" s="21">
        <f>MIN(D4:H4)</f>
        <v>0</v>
      </c>
      <c r="P4" s="27">
        <f>SUM(I4-N4-O4)</f>
        <v>0</v>
      </c>
      <c r="Q4" s="27">
        <f>AVERAGE(N4:O4)</f>
        <v>0</v>
      </c>
      <c r="R4" s="42">
        <f>L4-Q4</f>
        <v>0</v>
      </c>
    </row>
    <row r="5" spans="1:18" ht="30" customHeight="1">
      <c r="A5" s="2">
        <v>2</v>
      </c>
      <c r="B5" s="28" t="s">
        <v>280</v>
      </c>
      <c r="C5" s="28" t="s">
        <v>274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21">
        <f>MAX(D5:H5)</f>
        <v>0</v>
      </c>
      <c r="O5" s="21">
        <f>MIN(D5:H5)</f>
        <v>0</v>
      </c>
      <c r="P5" s="27">
        <f>SUM(I5-N5-O5)</f>
        <v>0</v>
      </c>
      <c r="Q5" s="27">
        <f>AVERAGE(N5:O5)</f>
        <v>0</v>
      </c>
      <c r="R5" s="43">
        <f>L5-Q5</f>
        <v>0</v>
      </c>
    </row>
    <row r="6" spans="1:18" ht="30" customHeight="1">
      <c r="A6" s="2">
        <v>3</v>
      </c>
      <c r="B6" s="28" t="s">
        <v>279</v>
      </c>
      <c r="C6" s="28" t="s">
        <v>274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21">
        <f>MAX(D6:H6)</f>
        <v>0</v>
      </c>
      <c r="O6" s="21">
        <f>MIN(D6:H6)</f>
        <v>0</v>
      </c>
      <c r="P6" s="27">
        <f>SUM(I6-N6-O6)</f>
        <v>0</v>
      </c>
      <c r="Q6" s="27">
        <f>AVERAGE(N6:O6)</f>
        <v>0</v>
      </c>
      <c r="R6" s="43">
        <f>L6-Q6</f>
        <v>0</v>
      </c>
    </row>
    <row r="7" spans="1:18" ht="30" customHeight="1">
      <c r="A7" s="2">
        <v>4</v>
      </c>
      <c r="B7" s="28" t="s">
        <v>278</v>
      </c>
      <c r="C7" s="28" t="s">
        <v>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21">
        <f>MAX(D7:H7)</f>
        <v>0</v>
      </c>
      <c r="O7" s="21">
        <f>MIN(D7:H7)</f>
        <v>0</v>
      </c>
      <c r="P7" s="27">
        <f>SUM(I7-N7-O7)</f>
        <v>0</v>
      </c>
      <c r="Q7" s="27">
        <f>AVERAGE(N7:O7)</f>
        <v>0</v>
      </c>
      <c r="R7" s="43">
        <f>L7-Q7</f>
        <v>0</v>
      </c>
    </row>
    <row r="8" spans="1:18" ht="30" customHeight="1">
      <c r="A8" s="2">
        <v>5</v>
      </c>
      <c r="B8" s="28" t="s">
        <v>276</v>
      </c>
      <c r="C8" s="28" t="s">
        <v>200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 t="shared" ref="M8:M13" si="3">RANK(L8,$L$4:$L$7)</f>
        <v>1</v>
      </c>
      <c r="N8" s="21">
        <f t="shared" ref="N8:N13" si="4">MAX(D8:H8)</f>
        <v>0</v>
      </c>
      <c r="O8" s="21">
        <f t="shared" ref="O8:O13" si="5">MIN(D8:H8)</f>
        <v>0</v>
      </c>
      <c r="P8" s="27">
        <f t="shared" ref="P8:P13" si="6">SUM(I8-N8-O8)</f>
        <v>0</v>
      </c>
      <c r="Q8" s="27">
        <f t="shared" ref="Q8:Q13" si="7">AVERAGE(N8:O8)</f>
        <v>0</v>
      </c>
      <c r="R8" s="43">
        <f t="shared" ref="R8:R13" si="8">L8-Q8</f>
        <v>0</v>
      </c>
    </row>
    <row r="9" spans="1:18" ht="30" customHeight="1">
      <c r="A9" s="2">
        <v>6</v>
      </c>
      <c r="B9" s="28" t="s">
        <v>231</v>
      </c>
      <c r="C9" s="28" t="s">
        <v>200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1">
        <f t="shared" si="4"/>
        <v>0</v>
      </c>
      <c r="O9" s="21">
        <f t="shared" si="5"/>
        <v>0</v>
      </c>
      <c r="P9" s="27">
        <f t="shared" si="6"/>
        <v>0</v>
      </c>
      <c r="Q9" s="27">
        <f t="shared" si="7"/>
        <v>0</v>
      </c>
      <c r="R9" s="43">
        <f t="shared" si="8"/>
        <v>0</v>
      </c>
    </row>
    <row r="10" spans="1:18" ht="30" customHeight="1">
      <c r="A10" s="2">
        <v>7</v>
      </c>
      <c r="B10" s="28" t="s">
        <v>277</v>
      </c>
      <c r="C10" s="28" t="s">
        <v>88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1">
        <f t="shared" si="4"/>
        <v>0</v>
      </c>
      <c r="O10" s="21">
        <f t="shared" si="5"/>
        <v>0</v>
      </c>
      <c r="P10" s="27">
        <f t="shared" si="6"/>
        <v>0</v>
      </c>
      <c r="Q10" s="27">
        <f t="shared" si="7"/>
        <v>0</v>
      </c>
      <c r="R10" s="43">
        <f t="shared" si="8"/>
        <v>0</v>
      </c>
    </row>
    <row r="11" spans="1:18" ht="30" customHeight="1">
      <c r="A11" s="2">
        <v>8</v>
      </c>
      <c r="B11" s="28" t="s">
        <v>89</v>
      </c>
      <c r="C11" s="28" t="s">
        <v>88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1">
        <f t="shared" si="4"/>
        <v>0</v>
      </c>
      <c r="O11" s="21">
        <f t="shared" si="5"/>
        <v>0</v>
      </c>
      <c r="P11" s="27">
        <f t="shared" si="6"/>
        <v>0</v>
      </c>
      <c r="Q11" s="27">
        <f t="shared" si="7"/>
        <v>0</v>
      </c>
      <c r="R11" s="43">
        <f t="shared" si="8"/>
        <v>0</v>
      </c>
    </row>
    <row r="12" spans="1:18" ht="30" customHeight="1">
      <c r="A12" s="2">
        <v>9</v>
      </c>
      <c r="B12" s="28" t="s">
        <v>281</v>
      </c>
      <c r="C12" s="28" t="s">
        <v>274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21">
        <f t="shared" si="4"/>
        <v>0</v>
      </c>
      <c r="O12" s="21">
        <f t="shared" si="5"/>
        <v>0</v>
      </c>
      <c r="P12" s="27">
        <f t="shared" si="6"/>
        <v>0</v>
      </c>
      <c r="Q12" s="27">
        <f t="shared" si="7"/>
        <v>0</v>
      </c>
      <c r="R12" s="43">
        <f t="shared" si="8"/>
        <v>0</v>
      </c>
    </row>
    <row r="13" spans="1:18" ht="30" customHeight="1">
      <c r="A13" s="2">
        <v>10</v>
      </c>
      <c r="B13" s="29" t="s">
        <v>299</v>
      </c>
      <c r="C13" s="28" t="s">
        <v>90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21">
        <f t="shared" si="4"/>
        <v>0</v>
      </c>
      <c r="O13" s="21">
        <f t="shared" si="5"/>
        <v>0</v>
      </c>
      <c r="P13" s="27">
        <f t="shared" si="6"/>
        <v>0</v>
      </c>
      <c r="Q13" s="27">
        <f t="shared" si="7"/>
        <v>0</v>
      </c>
      <c r="R13" s="43">
        <f t="shared" si="8"/>
        <v>0</v>
      </c>
    </row>
    <row r="14" spans="1:18" ht="19.8">
      <c r="A14" s="35" t="s">
        <v>282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6"/>
      <c r="O14" s="36"/>
      <c r="P14" s="7"/>
      <c r="Q14" s="7"/>
      <c r="R14" s="1"/>
    </row>
    <row r="15" spans="1:18" ht="19.8">
      <c r="A15" s="4"/>
      <c r="B15" s="4"/>
      <c r="C15" s="37" t="s">
        <v>11</v>
      </c>
      <c r="D15" s="37"/>
      <c r="E15" s="37"/>
      <c r="F15" s="4"/>
      <c r="G15" s="4"/>
      <c r="H15" s="4"/>
      <c r="I15" s="4"/>
      <c r="J15" s="4"/>
      <c r="K15" s="4"/>
      <c r="L15" s="4"/>
      <c r="M15" s="4"/>
      <c r="N15" s="4"/>
      <c r="O15" s="4"/>
      <c r="P15" s="7"/>
      <c r="Q15" s="7"/>
      <c r="R15" s="1"/>
    </row>
    <row r="16" spans="1:18">
      <c r="A16" s="30" t="s">
        <v>95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</sheetData>
  <mergeCells count="6">
    <mergeCell ref="A16:R17"/>
    <mergeCell ref="A1:M2"/>
    <mergeCell ref="N2:P2"/>
    <mergeCell ref="Q2:R2"/>
    <mergeCell ref="A14:O14"/>
    <mergeCell ref="C15:E15"/>
  </mergeCells>
  <phoneticPr fontId="1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zoomScaleNormal="100" workbookViewId="0">
      <selection activeCell="D3" sqref="D3:Q3"/>
    </sheetView>
  </sheetViews>
  <sheetFormatPr defaultRowHeight="16.2"/>
  <cols>
    <col min="1" max="1" width="5.21875" customWidth="1"/>
    <col min="3" max="3" width="11" customWidth="1"/>
    <col min="4" max="17" width="6.5546875" customWidth="1"/>
    <col min="18" max="18" width="11.88671875" customWidth="1"/>
  </cols>
  <sheetData>
    <row r="1" spans="1:18">
      <c r="A1" s="31" t="s">
        <v>300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29</v>
      </c>
      <c r="O2" s="33"/>
      <c r="P2" s="33"/>
      <c r="Q2" s="34" t="s">
        <v>28</v>
      </c>
      <c r="R2" s="34"/>
    </row>
    <row r="3" spans="1:18" ht="48.6">
      <c r="A3" s="2" t="s">
        <v>27</v>
      </c>
      <c r="B3" s="2" t="s">
        <v>26</v>
      </c>
      <c r="C3" s="2" t="s">
        <v>25</v>
      </c>
      <c r="D3" s="2" t="s">
        <v>24</v>
      </c>
      <c r="E3" s="2" t="s">
        <v>23</v>
      </c>
      <c r="F3" s="2" t="s">
        <v>22</v>
      </c>
      <c r="G3" s="2" t="s">
        <v>21</v>
      </c>
      <c r="H3" s="2" t="s">
        <v>20</v>
      </c>
      <c r="I3" s="11" t="s">
        <v>19</v>
      </c>
      <c r="J3" s="6" t="s">
        <v>18</v>
      </c>
      <c r="K3" s="5" t="s">
        <v>169</v>
      </c>
      <c r="L3" s="5" t="s">
        <v>16</v>
      </c>
      <c r="M3" s="2" t="s">
        <v>0</v>
      </c>
      <c r="N3" s="13" t="s">
        <v>15</v>
      </c>
      <c r="O3" s="13" t="s">
        <v>14</v>
      </c>
      <c r="P3" s="14" t="s">
        <v>13</v>
      </c>
      <c r="Q3" s="8" t="s">
        <v>12</v>
      </c>
      <c r="R3" s="12" t="s">
        <v>1</v>
      </c>
    </row>
    <row r="4" spans="1:18" ht="36" customHeight="1">
      <c r="A4" s="2">
        <v>1</v>
      </c>
      <c r="B4" s="28" t="s">
        <v>283</v>
      </c>
      <c r="C4" s="28" t="s">
        <v>200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 t="shared" ref="M4:M5" si="3">RANK(L4,$L$4:$L$9)</f>
        <v>1</v>
      </c>
      <c r="N4" s="3">
        <f t="shared" ref="N4:N5" si="4">MAX(D4:H4)</f>
        <v>0</v>
      </c>
      <c r="O4" s="3">
        <f t="shared" ref="O4:O5" si="5">MIN(D4:H4)</f>
        <v>0</v>
      </c>
      <c r="P4" s="7">
        <f t="shared" ref="P4:P5" si="6">SUM(I4-N4-O4)</f>
        <v>0</v>
      </c>
      <c r="Q4" s="7">
        <f t="shared" ref="Q4:Q5" si="7">AVERAGE(N4:O4)</f>
        <v>0</v>
      </c>
      <c r="R4" s="10">
        <f t="shared" ref="R4:R5" si="8">L4-Q4</f>
        <v>0</v>
      </c>
    </row>
    <row r="5" spans="1:18" ht="36" customHeight="1">
      <c r="A5" s="2">
        <v>2</v>
      </c>
      <c r="B5" s="28" t="s">
        <v>284</v>
      </c>
      <c r="C5" s="28" t="s">
        <v>88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19.8">
      <c r="A6" s="35" t="s">
        <v>285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6"/>
      <c r="O6" s="36"/>
      <c r="P6" s="7"/>
      <c r="Q6" s="7"/>
      <c r="R6" s="1"/>
    </row>
    <row r="7" spans="1:18" ht="19.8">
      <c r="A7" s="4"/>
      <c r="B7" s="4"/>
      <c r="C7" s="37" t="s">
        <v>11</v>
      </c>
      <c r="D7" s="37"/>
      <c r="E7" s="37"/>
      <c r="F7" s="4"/>
      <c r="G7" s="4"/>
      <c r="H7" s="4"/>
      <c r="I7" s="4"/>
      <c r="J7" s="4"/>
      <c r="K7" s="4"/>
      <c r="L7" s="4"/>
      <c r="M7" s="4"/>
      <c r="N7" s="4"/>
      <c r="O7" s="4"/>
      <c r="P7" s="7"/>
      <c r="Q7" s="7"/>
      <c r="R7" s="1"/>
    </row>
    <row r="8" spans="1:18">
      <c r="A8" s="30" t="s">
        <v>95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18" ht="19.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2" spans="1:18" ht="33.75" customHeight="1"/>
  </sheetData>
  <sortState ref="A4:C9">
    <sortCondition ref="A3"/>
  </sortState>
  <mergeCells count="6">
    <mergeCell ref="A8:R9"/>
    <mergeCell ref="C7:E7"/>
    <mergeCell ref="A1:M2"/>
    <mergeCell ref="N2:P2"/>
    <mergeCell ref="Q2:R2"/>
    <mergeCell ref="A6:O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31社男國術南拳</vt:lpstr>
      <vt:lpstr>32國女國術南拳</vt:lpstr>
      <vt:lpstr>33國男國術南拳</vt:lpstr>
      <vt:lpstr>34小高女福建南拳</vt:lpstr>
      <vt:lpstr>35小低女福建南拳</vt:lpstr>
      <vt:lpstr>36小高男福建南拳</vt:lpstr>
      <vt:lpstr>37小低男福建南拳</vt:lpstr>
      <vt:lpstr>38社男國術羅漢化技</vt:lpstr>
      <vt:lpstr>39國女羅漢化技</vt:lpstr>
      <vt:lpstr>40國男羅漢化技</vt:lpstr>
      <vt:lpstr>41小高女羅漢化技</vt:lpstr>
      <vt:lpstr>42小高男羅漢化技</vt:lpstr>
      <vt:lpstr>43小低男羅漢化技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user20190928</cp:lastModifiedBy>
  <cp:lastPrinted>2021-03-26T07:29:27Z</cp:lastPrinted>
  <dcterms:created xsi:type="dcterms:W3CDTF">2017-10-16T13:29:03Z</dcterms:created>
  <dcterms:modified xsi:type="dcterms:W3CDTF">2021-03-26T07:29:30Z</dcterms:modified>
</cp:coreProperties>
</file>