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Desktop\111年春季縣長盃\空白評分表\"/>
    </mc:Choice>
  </mc:AlternateContent>
  <xr:revisionPtr revIDLastSave="0" documentId="13_ncr:1_{8E8E9583-FCCB-4285-A30A-76FC39700E21}" xr6:coauthVersionLast="47" xr6:coauthVersionMax="47" xr10:uidLastSave="{00000000-0000-0000-0000-000000000000}"/>
  <bookViews>
    <workbookView xWindow="-108" yWindow="-108" windowWidth="23256" windowHeight="12168" tabRatio="939" activeTab="6" xr2:uid="{00000000-000D-0000-FFFF-FFFF00000000}"/>
  </bookViews>
  <sheets>
    <sheet name="1小低男武術長拳" sheetId="23" r:id="rId1"/>
    <sheet name="2小高男武術長拳" sheetId="22" r:id="rId2"/>
    <sheet name="3小高女武術長拳" sheetId="24" r:id="rId3"/>
    <sheet name="4國男武術長拳" sheetId="30" r:id="rId4"/>
    <sheet name="5國女武術長拳" sheetId="29" r:id="rId5"/>
    <sheet name="6國女武術太極拳" sheetId="31" r:id="rId6"/>
    <sheet name="7小高女武術太極拳" sheetId="27" r:id="rId7"/>
    <sheet name="8小高男內家拳" sheetId="33" r:id="rId8"/>
    <sheet name="9小高女內家拳" sheetId="26" r:id="rId9"/>
    <sheet name="10國男內家拳" sheetId="32" r:id="rId10"/>
    <sheet name="11國女內家拳" sheetId="34" r:id="rId11"/>
    <sheet name="12小高男武術刀" sheetId="41" r:id="rId12"/>
    <sheet name="13小高女武術刀" sheetId="39" r:id="rId13"/>
    <sheet name="14國男武術刀" sheetId="42" r:id="rId14"/>
    <sheet name="15小高男武術劍" sheetId="35" r:id="rId15"/>
    <sheet name="16小高女武術劍" sheetId="38" r:id="rId16"/>
    <sheet name="17國女武術劍" sheetId="37" r:id="rId17"/>
    <sheet name="18小低男武術棍" sheetId="36" r:id="rId18"/>
    <sheet name="19小高男武術棍" sheetId="43" r:id="rId19"/>
    <sheet name="20小高女武術棍" sheetId="48" r:id="rId20"/>
    <sheet name="21國男武術棍" sheetId="47" r:id="rId21"/>
    <sheet name="22小低男國術北拳" sheetId="44" r:id="rId22"/>
    <sheet name="23小低女國術北拳" sheetId="40" r:id="rId23"/>
    <sheet name="24小高男國術北拳" sheetId="49" r:id="rId24"/>
    <sheet name="25小高女國術北拳" sheetId="50" r:id="rId25"/>
    <sheet name="26國男國術北拳" sheetId="56" r:id="rId26"/>
    <sheet name="27國女國術北拳" sheetId="57" r:id="rId27"/>
    <sheet name="28國男對練 " sheetId="58" r:id="rId28"/>
    <sheet name="29國女對練" sheetId="59" r:id="rId2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50" l="1"/>
  <c r="N6" i="50"/>
  <c r="Q6" i="50" s="1"/>
  <c r="O6" i="50"/>
  <c r="I7" i="50"/>
  <c r="N7" i="50"/>
  <c r="O7" i="50"/>
  <c r="I8" i="50"/>
  <c r="N8" i="50"/>
  <c r="O8" i="50"/>
  <c r="I9" i="50"/>
  <c r="N9" i="50"/>
  <c r="O9" i="50"/>
  <c r="I10" i="50"/>
  <c r="N10" i="50"/>
  <c r="Q10" i="50" s="1"/>
  <c r="O10" i="50"/>
  <c r="I11" i="50"/>
  <c r="N11" i="50"/>
  <c r="O11" i="50"/>
  <c r="I12" i="50"/>
  <c r="N12" i="50"/>
  <c r="O12" i="50"/>
  <c r="I12" i="49"/>
  <c r="P12" i="49" s="1"/>
  <c r="J12" i="49" s="1"/>
  <c r="L12" i="49" s="1"/>
  <c r="N12" i="49"/>
  <c r="O12" i="49"/>
  <c r="Q12" i="49" s="1"/>
  <c r="I13" i="49"/>
  <c r="N13" i="49"/>
  <c r="P13" i="49" s="1"/>
  <c r="J13" i="49" s="1"/>
  <c r="L13" i="49" s="1"/>
  <c r="O13" i="49"/>
  <c r="I14" i="43"/>
  <c r="N14" i="43"/>
  <c r="O14" i="43"/>
  <c r="I15" i="43"/>
  <c r="N15" i="43"/>
  <c r="O15" i="43"/>
  <c r="P15" i="43"/>
  <c r="J15" i="43" s="1"/>
  <c r="L15" i="43" s="1"/>
  <c r="I6" i="38"/>
  <c r="N6" i="38"/>
  <c r="Q6" i="38" s="1"/>
  <c r="O6" i="38"/>
  <c r="I7" i="38"/>
  <c r="N7" i="38"/>
  <c r="O7" i="38"/>
  <c r="I8" i="38"/>
  <c r="N8" i="38"/>
  <c r="O8" i="38"/>
  <c r="I9" i="38"/>
  <c r="N9" i="38"/>
  <c r="O9" i="38"/>
  <c r="I10" i="38"/>
  <c r="N10" i="38"/>
  <c r="Q10" i="38" s="1"/>
  <c r="O10" i="38"/>
  <c r="I11" i="38"/>
  <c r="P11" i="38" s="1"/>
  <c r="J11" i="38" s="1"/>
  <c r="L11" i="38" s="1"/>
  <c r="N11" i="38"/>
  <c r="O11" i="38"/>
  <c r="I12" i="38"/>
  <c r="N12" i="38"/>
  <c r="O12" i="38"/>
  <c r="I9" i="41"/>
  <c r="N9" i="41"/>
  <c r="O9" i="41"/>
  <c r="I9" i="26"/>
  <c r="P9" i="26" s="1"/>
  <c r="J9" i="26" s="1"/>
  <c r="L9" i="26" s="1"/>
  <c r="N9" i="26"/>
  <c r="O9" i="26"/>
  <c r="I10" i="33"/>
  <c r="N10" i="33"/>
  <c r="O10" i="33"/>
  <c r="I11" i="33"/>
  <c r="P11" i="33" s="1"/>
  <c r="J11" i="33" s="1"/>
  <c r="L11" i="33" s="1"/>
  <c r="N11" i="33"/>
  <c r="O11" i="33"/>
  <c r="I6" i="27"/>
  <c r="N6" i="27"/>
  <c r="O6" i="27"/>
  <c r="I7" i="27"/>
  <c r="N7" i="27"/>
  <c r="O7" i="27"/>
  <c r="I8" i="27"/>
  <c r="P8" i="27" s="1"/>
  <c r="J8" i="27" s="1"/>
  <c r="L8" i="27" s="1"/>
  <c r="N8" i="27"/>
  <c r="Q8" i="27" s="1"/>
  <c r="O8" i="27"/>
  <c r="I9" i="27"/>
  <c r="P9" i="27" s="1"/>
  <c r="J9" i="27" s="1"/>
  <c r="L9" i="27" s="1"/>
  <c r="N9" i="27"/>
  <c r="O9" i="27"/>
  <c r="I9" i="31"/>
  <c r="N9" i="31"/>
  <c r="O9" i="31"/>
  <c r="I6" i="30"/>
  <c r="N6" i="30"/>
  <c r="Q6" i="30" s="1"/>
  <c r="O6" i="30"/>
  <c r="P6" i="30" s="1"/>
  <c r="J6" i="30" s="1"/>
  <c r="L6" i="30" s="1"/>
  <c r="I7" i="30"/>
  <c r="P7" i="30" s="1"/>
  <c r="J7" i="30" s="1"/>
  <c r="L7" i="30" s="1"/>
  <c r="N7" i="30"/>
  <c r="O7" i="30"/>
  <c r="I8" i="30"/>
  <c r="N8" i="30"/>
  <c r="O8" i="30"/>
  <c r="Q8" i="30" s="1"/>
  <c r="I7" i="24"/>
  <c r="N7" i="24"/>
  <c r="Q7" i="24" s="1"/>
  <c r="O7" i="24"/>
  <c r="I8" i="24"/>
  <c r="N8" i="24"/>
  <c r="O8" i="24"/>
  <c r="P8" i="24"/>
  <c r="J8" i="24" s="1"/>
  <c r="L8" i="24" s="1"/>
  <c r="I9" i="24"/>
  <c r="N9" i="24"/>
  <c r="O9" i="24"/>
  <c r="I10" i="24"/>
  <c r="P10" i="24" s="1"/>
  <c r="J10" i="24" s="1"/>
  <c r="L10" i="24" s="1"/>
  <c r="N10" i="24"/>
  <c r="Q10" i="24" s="1"/>
  <c r="O10" i="24"/>
  <c r="I11" i="24"/>
  <c r="N11" i="24"/>
  <c r="Q11" i="24" s="1"/>
  <c r="O11" i="24"/>
  <c r="I8" i="22"/>
  <c r="P8" i="22" s="1"/>
  <c r="J8" i="22" s="1"/>
  <c r="L8" i="22" s="1"/>
  <c r="N8" i="22"/>
  <c r="Q8" i="22" s="1"/>
  <c r="O8" i="22"/>
  <c r="I9" i="23"/>
  <c r="N9" i="23"/>
  <c r="Q9" i="23" s="1"/>
  <c r="O9" i="23"/>
  <c r="P11" i="24" l="1"/>
  <c r="J11" i="24" s="1"/>
  <c r="L11" i="24" s="1"/>
  <c r="Q6" i="27"/>
  <c r="Q7" i="38"/>
  <c r="Q9" i="26"/>
  <c r="P7" i="38"/>
  <c r="J7" i="38" s="1"/>
  <c r="L7" i="38" s="1"/>
  <c r="Q11" i="38"/>
  <c r="Q11" i="33"/>
  <c r="P12" i="50"/>
  <c r="J12" i="50" s="1"/>
  <c r="L12" i="50" s="1"/>
  <c r="Q7" i="50"/>
  <c r="Q13" i="49"/>
  <c r="Q9" i="50"/>
  <c r="P7" i="24"/>
  <c r="J7" i="24" s="1"/>
  <c r="L7" i="24" s="1"/>
  <c r="Q10" i="33"/>
  <c r="P12" i="38"/>
  <c r="J12" i="38" s="1"/>
  <c r="L12" i="38" s="1"/>
  <c r="Q15" i="43"/>
  <c r="Q9" i="31"/>
  <c r="Q9" i="27"/>
  <c r="Q7" i="27"/>
  <c r="P6" i="27"/>
  <c r="J6" i="27" s="1"/>
  <c r="L6" i="27" s="1"/>
  <c r="P10" i="33"/>
  <c r="J10" i="33" s="1"/>
  <c r="L10" i="33" s="1"/>
  <c r="Q9" i="38"/>
  <c r="Q14" i="43"/>
  <c r="Q11" i="50"/>
  <c r="P9" i="50"/>
  <c r="J9" i="50" s="1"/>
  <c r="L9" i="50" s="1"/>
  <c r="R9" i="50" s="1"/>
  <c r="P7" i="50"/>
  <c r="J7" i="50" s="1"/>
  <c r="L7" i="50" s="1"/>
  <c r="P9" i="23"/>
  <c r="J9" i="23" s="1"/>
  <c r="L9" i="23" s="1"/>
  <c r="Q9" i="24"/>
  <c r="Q8" i="24"/>
  <c r="Q7" i="30"/>
  <c r="P9" i="31"/>
  <c r="J9" i="31" s="1"/>
  <c r="L9" i="31" s="1"/>
  <c r="R9" i="31" s="1"/>
  <c r="P7" i="27"/>
  <c r="J7" i="27" s="1"/>
  <c r="L7" i="27" s="1"/>
  <c r="Q9" i="41"/>
  <c r="P9" i="38"/>
  <c r="J9" i="38" s="1"/>
  <c r="L9" i="38" s="1"/>
  <c r="P6" i="38"/>
  <c r="J6" i="38" s="1"/>
  <c r="L6" i="38" s="1"/>
  <c r="P14" i="43"/>
  <c r="J14" i="43" s="1"/>
  <c r="L14" i="43" s="1"/>
  <c r="P10" i="50"/>
  <c r="J10" i="50" s="1"/>
  <c r="L10" i="50" s="1"/>
  <c r="P8" i="50"/>
  <c r="J8" i="50" s="1"/>
  <c r="L8" i="50" s="1"/>
  <c r="P9" i="24"/>
  <c r="J9" i="24" s="1"/>
  <c r="L9" i="24" s="1"/>
  <c r="R9" i="24" s="1"/>
  <c r="P8" i="30"/>
  <c r="J8" i="30" s="1"/>
  <c r="L8" i="30" s="1"/>
  <c r="P9" i="41"/>
  <c r="J9" i="41" s="1"/>
  <c r="L9" i="41" s="1"/>
  <c r="R9" i="41" s="1"/>
  <c r="P10" i="38"/>
  <c r="J10" i="38" s="1"/>
  <c r="L10" i="38" s="1"/>
  <c r="P8" i="38"/>
  <c r="J8" i="38" s="1"/>
  <c r="L8" i="38" s="1"/>
  <c r="P11" i="50"/>
  <c r="J11" i="50" s="1"/>
  <c r="L11" i="50" s="1"/>
  <c r="R11" i="50" s="1"/>
  <c r="P6" i="50"/>
  <c r="J6" i="50" s="1"/>
  <c r="L6" i="50" s="1"/>
  <c r="R7" i="50"/>
  <c r="R10" i="50"/>
  <c r="R6" i="50"/>
  <c r="Q12" i="50"/>
  <c r="Q8" i="50"/>
  <c r="R8" i="50" s="1"/>
  <c r="R12" i="49"/>
  <c r="R13" i="49"/>
  <c r="R15" i="43"/>
  <c r="R9" i="38"/>
  <c r="R11" i="38"/>
  <c r="R6" i="38"/>
  <c r="R10" i="38"/>
  <c r="R7" i="38"/>
  <c r="Q12" i="38"/>
  <c r="R12" i="38" s="1"/>
  <c r="Q8" i="38"/>
  <c r="R8" i="38" s="1"/>
  <c r="R9" i="26"/>
  <c r="R11" i="33"/>
  <c r="R10" i="33"/>
  <c r="R8" i="27"/>
  <c r="R6" i="27"/>
  <c r="R7" i="27"/>
  <c r="R9" i="27"/>
  <c r="R8" i="30"/>
  <c r="R7" i="30"/>
  <c r="R6" i="30"/>
  <c r="R7" i="24"/>
  <c r="R11" i="24"/>
  <c r="R10" i="24"/>
  <c r="R8" i="24"/>
  <c r="R8" i="22"/>
  <c r="R9" i="23"/>
  <c r="O6" i="59"/>
  <c r="N6" i="59"/>
  <c r="I6" i="59"/>
  <c r="O5" i="59"/>
  <c r="N5" i="59"/>
  <c r="I5" i="59"/>
  <c r="O4" i="59"/>
  <c r="N4" i="59"/>
  <c r="I4" i="59"/>
  <c r="O8" i="58"/>
  <c r="N8" i="58"/>
  <c r="I8" i="58"/>
  <c r="O7" i="58"/>
  <c r="N7" i="58"/>
  <c r="I7" i="58"/>
  <c r="O6" i="58"/>
  <c r="N6" i="58"/>
  <c r="I6" i="58"/>
  <c r="O5" i="58"/>
  <c r="N5" i="58"/>
  <c r="I5" i="58"/>
  <c r="O4" i="58"/>
  <c r="N4" i="58"/>
  <c r="I4" i="58"/>
  <c r="O11" i="57"/>
  <c r="N11" i="57"/>
  <c r="I11" i="57"/>
  <c r="O10" i="57"/>
  <c r="N10" i="57"/>
  <c r="I10" i="57"/>
  <c r="O9" i="57"/>
  <c r="N9" i="57"/>
  <c r="I9" i="57"/>
  <c r="O8" i="57"/>
  <c r="N8" i="57"/>
  <c r="I8" i="57"/>
  <c r="O7" i="57"/>
  <c r="N7" i="57"/>
  <c r="I7" i="57"/>
  <c r="O6" i="57"/>
  <c r="N6" i="57"/>
  <c r="I6" i="57"/>
  <c r="O5" i="57"/>
  <c r="N5" i="57"/>
  <c r="I5" i="57"/>
  <c r="O4" i="57"/>
  <c r="N4" i="57"/>
  <c r="I4" i="57"/>
  <c r="O12" i="56"/>
  <c r="N12" i="56"/>
  <c r="I12" i="56"/>
  <c r="O11" i="56"/>
  <c r="N11" i="56"/>
  <c r="I11" i="56"/>
  <c r="O10" i="56"/>
  <c r="N10" i="56"/>
  <c r="I10" i="56"/>
  <c r="O9" i="56"/>
  <c r="N9" i="56"/>
  <c r="I9" i="56"/>
  <c r="O8" i="56"/>
  <c r="N8" i="56"/>
  <c r="I8" i="56"/>
  <c r="O7" i="56"/>
  <c r="N7" i="56"/>
  <c r="I7" i="56"/>
  <c r="O6" i="56"/>
  <c r="N6" i="56"/>
  <c r="I6" i="56"/>
  <c r="O5" i="56"/>
  <c r="N5" i="56"/>
  <c r="I5" i="56"/>
  <c r="O4" i="56"/>
  <c r="N4" i="56"/>
  <c r="I4" i="56"/>
  <c r="P4" i="57" l="1"/>
  <c r="J4" i="57" s="1"/>
  <c r="L4" i="57" s="1"/>
  <c r="P4" i="58"/>
  <c r="J4" i="58" s="1"/>
  <c r="L4" i="58" s="1"/>
  <c r="Q4" i="59"/>
  <c r="Q4" i="58"/>
  <c r="R14" i="43"/>
  <c r="P6" i="59"/>
  <c r="J6" i="59" s="1"/>
  <c r="L6" i="59" s="1"/>
  <c r="R12" i="50"/>
  <c r="Q10" i="57"/>
  <c r="Q5" i="58"/>
  <c r="Q8" i="58"/>
  <c r="Q4" i="57"/>
  <c r="Q8" i="57"/>
  <c r="Q6" i="58"/>
  <c r="P4" i="59"/>
  <c r="J4" i="59" s="1"/>
  <c r="L4" i="59" s="1"/>
  <c r="R4" i="59" s="1"/>
  <c r="Q6" i="59"/>
  <c r="P8" i="58"/>
  <c r="J8" i="58" s="1"/>
  <c r="L8" i="58" s="1"/>
  <c r="R8" i="58" s="1"/>
  <c r="P7" i="58"/>
  <c r="J7" i="58" s="1"/>
  <c r="L7" i="58" s="1"/>
  <c r="P6" i="58"/>
  <c r="J6" i="58" s="1"/>
  <c r="L6" i="58" s="1"/>
  <c r="R6" i="58" s="1"/>
  <c r="Q7" i="58"/>
  <c r="Q7" i="57"/>
  <c r="Q11" i="57"/>
  <c r="P8" i="57"/>
  <c r="J8" i="57" s="1"/>
  <c r="L8" i="57" s="1"/>
  <c r="P11" i="57"/>
  <c r="J11" i="57" s="1"/>
  <c r="L11" i="57" s="1"/>
  <c r="P10" i="57"/>
  <c r="J10" i="57" s="1"/>
  <c r="L10" i="57" s="1"/>
  <c r="M10" i="57" s="1"/>
  <c r="Q5" i="59"/>
  <c r="R6" i="59"/>
  <c r="P5" i="59"/>
  <c r="J5" i="59" s="1"/>
  <c r="L5" i="59" s="1"/>
  <c r="R4" i="58"/>
  <c r="P5" i="58"/>
  <c r="J5" i="58" s="1"/>
  <c r="L5" i="58" s="1"/>
  <c r="P6" i="57"/>
  <c r="J6" i="57" s="1"/>
  <c r="L6" i="57" s="1"/>
  <c r="Q6" i="57"/>
  <c r="Q9" i="57"/>
  <c r="P7" i="57"/>
  <c r="J7" i="57" s="1"/>
  <c r="L7" i="57" s="1"/>
  <c r="M7" i="57" s="1"/>
  <c r="Q5" i="57"/>
  <c r="R4" i="57"/>
  <c r="P9" i="57"/>
  <c r="J9" i="57" s="1"/>
  <c r="L9" i="57" s="1"/>
  <c r="P5" i="57"/>
  <c r="J5" i="57" s="1"/>
  <c r="L5" i="57" s="1"/>
  <c r="Q12" i="56"/>
  <c r="P8" i="56"/>
  <c r="J8" i="56" s="1"/>
  <c r="L8" i="56" s="1"/>
  <c r="Q8" i="56"/>
  <c r="Q11" i="56"/>
  <c r="Q10" i="56"/>
  <c r="P11" i="56"/>
  <c r="J11" i="56" s="1"/>
  <c r="L11" i="56" s="1"/>
  <c r="P9" i="56"/>
  <c r="J9" i="56" s="1"/>
  <c r="L9" i="56" s="1"/>
  <c r="Q9" i="56"/>
  <c r="Q4" i="56"/>
  <c r="Q5" i="56"/>
  <c r="P5" i="56"/>
  <c r="J5" i="56" s="1"/>
  <c r="L5" i="56" s="1"/>
  <c r="Q6" i="56"/>
  <c r="P7" i="56"/>
  <c r="J7" i="56" s="1"/>
  <c r="L7" i="56" s="1"/>
  <c r="Q7" i="56"/>
  <c r="P12" i="56"/>
  <c r="J12" i="56" s="1"/>
  <c r="L12" i="56" s="1"/>
  <c r="P4" i="56"/>
  <c r="J4" i="56" s="1"/>
  <c r="L4" i="56" s="1"/>
  <c r="P10" i="56"/>
  <c r="J10" i="56" s="1"/>
  <c r="L10" i="56" s="1"/>
  <c r="P6" i="56"/>
  <c r="J6" i="56" s="1"/>
  <c r="L6" i="56" s="1"/>
  <c r="N7" i="39"/>
  <c r="Q7" i="39" s="1"/>
  <c r="O7" i="39"/>
  <c r="I7" i="39"/>
  <c r="R10" i="57" l="1"/>
  <c r="R8" i="57"/>
  <c r="R11" i="57"/>
  <c r="M6" i="58"/>
  <c r="R7" i="58"/>
  <c r="M11" i="57"/>
  <c r="P7" i="39"/>
  <c r="J7" i="39" s="1"/>
  <c r="L7" i="39" s="1"/>
  <c r="R7" i="39" s="1"/>
  <c r="R6" i="57"/>
  <c r="M6" i="59"/>
  <c r="R5" i="59"/>
  <c r="M5" i="59"/>
  <c r="M4" i="59"/>
  <c r="M4" i="58"/>
  <c r="M8" i="58"/>
  <c r="R5" i="58"/>
  <c r="M5" i="58"/>
  <c r="M7" i="58"/>
  <c r="M8" i="57"/>
  <c r="M6" i="57"/>
  <c r="R7" i="57"/>
  <c r="M4" i="57"/>
  <c r="R5" i="57"/>
  <c r="M5" i="57"/>
  <c r="M9" i="57"/>
  <c r="R9" i="57"/>
  <c r="R12" i="56"/>
  <c r="R5" i="56"/>
  <c r="R8" i="56"/>
  <c r="R11" i="56"/>
  <c r="M4" i="56"/>
  <c r="R9" i="56"/>
  <c r="R4" i="56"/>
  <c r="M7" i="56"/>
  <c r="M11" i="56"/>
  <c r="M12" i="56"/>
  <c r="M9" i="56"/>
  <c r="R7" i="56"/>
  <c r="M8" i="56"/>
  <c r="M5" i="56"/>
  <c r="R6" i="56"/>
  <c r="M6" i="56"/>
  <c r="M10" i="56"/>
  <c r="R10" i="56"/>
  <c r="I10" i="49" l="1"/>
  <c r="N10" i="49"/>
  <c r="O10" i="49"/>
  <c r="I11" i="49"/>
  <c r="N11" i="49"/>
  <c r="O11" i="49"/>
  <c r="I6" i="40"/>
  <c r="N6" i="40"/>
  <c r="O6" i="40"/>
  <c r="I13" i="43"/>
  <c r="N13" i="43"/>
  <c r="O13" i="43"/>
  <c r="Q13" i="43" s="1"/>
  <c r="I10" i="43"/>
  <c r="N10" i="43"/>
  <c r="O10" i="43"/>
  <c r="Q10" i="43" s="1"/>
  <c r="I11" i="43"/>
  <c r="N11" i="43"/>
  <c r="O11" i="43"/>
  <c r="I12" i="43"/>
  <c r="N12" i="43"/>
  <c r="O12" i="43"/>
  <c r="I7" i="34"/>
  <c r="N7" i="34"/>
  <c r="O7" i="34"/>
  <c r="I8" i="34"/>
  <c r="N8" i="34"/>
  <c r="O8" i="34"/>
  <c r="I9" i="34"/>
  <c r="N9" i="34"/>
  <c r="O9" i="34"/>
  <c r="I10" i="34"/>
  <c r="N10" i="34"/>
  <c r="O10" i="34"/>
  <c r="I7" i="32"/>
  <c r="N7" i="32"/>
  <c r="O7" i="32"/>
  <c r="I8" i="32"/>
  <c r="N8" i="32"/>
  <c r="O8" i="32"/>
  <c r="I8" i="26"/>
  <c r="N8" i="26"/>
  <c r="O8" i="26"/>
  <c r="I8" i="33"/>
  <c r="N8" i="33"/>
  <c r="O8" i="33"/>
  <c r="I9" i="33"/>
  <c r="N9" i="33"/>
  <c r="O9" i="33"/>
  <c r="I7" i="31"/>
  <c r="N7" i="31"/>
  <c r="O7" i="31"/>
  <c r="I8" i="31"/>
  <c r="N8" i="31"/>
  <c r="O8" i="31"/>
  <c r="I4" i="23"/>
  <c r="N4" i="23"/>
  <c r="O4" i="23"/>
  <c r="I5" i="23"/>
  <c r="N5" i="23"/>
  <c r="O5" i="23"/>
  <c r="I6" i="23"/>
  <c r="N6" i="23"/>
  <c r="O6" i="23"/>
  <c r="I7" i="23"/>
  <c r="N7" i="23"/>
  <c r="O7" i="23"/>
  <c r="I8" i="23"/>
  <c r="N8" i="23"/>
  <c r="O8" i="23"/>
  <c r="P10" i="34" l="1"/>
  <c r="J10" i="34" s="1"/>
  <c r="L10" i="34" s="1"/>
  <c r="Q12" i="43"/>
  <c r="P12" i="43"/>
  <c r="J12" i="43" s="1"/>
  <c r="L12" i="43" s="1"/>
  <c r="Q8" i="34"/>
  <c r="P8" i="26"/>
  <c r="J8" i="26" s="1"/>
  <c r="L8" i="26" s="1"/>
  <c r="Q10" i="34"/>
  <c r="R10" i="34" s="1"/>
  <c r="P8" i="33"/>
  <c r="J8" i="33" s="1"/>
  <c r="L8" i="33" s="1"/>
  <c r="P7" i="34"/>
  <c r="J7" i="34" s="1"/>
  <c r="L7" i="34" s="1"/>
  <c r="P9" i="34"/>
  <c r="J9" i="34" s="1"/>
  <c r="L9" i="34" s="1"/>
  <c r="P8" i="34"/>
  <c r="J8" i="34" s="1"/>
  <c r="L8" i="34" s="1"/>
  <c r="P9" i="33"/>
  <c r="J9" i="33" s="1"/>
  <c r="L9" i="33" s="1"/>
  <c r="Q7" i="32"/>
  <c r="P11" i="49"/>
  <c r="J11" i="49" s="1"/>
  <c r="L11" i="49" s="1"/>
  <c r="Q10" i="49"/>
  <c r="R10" i="49" s="1"/>
  <c r="P8" i="32"/>
  <c r="J8" i="32" s="1"/>
  <c r="L8" i="32" s="1"/>
  <c r="P10" i="43"/>
  <c r="J10" i="43" s="1"/>
  <c r="L10" i="43" s="1"/>
  <c r="R10" i="43" s="1"/>
  <c r="P10" i="49"/>
  <c r="J10" i="49" s="1"/>
  <c r="L10" i="49" s="1"/>
  <c r="Q7" i="31"/>
  <c r="P7" i="31"/>
  <c r="J7" i="31" s="1"/>
  <c r="L7" i="31" s="1"/>
  <c r="R12" i="43"/>
  <c r="R8" i="34"/>
  <c r="Q9" i="34"/>
  <c r="R9" i="34" s="1"/>
  <c r="Q9" i="33"/>
  <c r="R9" i="33" s="1"/>
  <c r="P6" i="40"/>
  <c r="J6" i="40" s="1"/>
  <c r="L6" i="40" s="1"/>
  <c r="Q8" i="32"/>
  <c r="Q7" i="34"/>
  <c r="Q8" i="33"/>
  <c r="Q8" i="26"/>
  <c r="P13" i="43"/>
  <c r="J13" i="43" s="1"/>
  <c r="L13" i="43" s="1"/>
  <c r="R13" i="43" s="1"/>
  <c r="Q11" i="49"/>
  <c r="R11" i="49" s="1"/>
  <c r="P8" i="31"/>
  <c r="J8" i="31" s="1"/>
  <c r="L8" i="31" s="1"/>
  <c r="Q6" i="40"/>
  <c r="L11" i="43"/>
  <c r="Q11" i="43"/>
  <c r="P7" i="32"/>
  <c r="J7" i="32" s="1"/>
  <c r="L7" i="32" s="1"/>
  <c r="R8" i="26"/>
  <c r="Q8" i="31"/>
  <c r="P6" i="23"/>
  <c r="J6" i="23" s="1"/>
  <c r="L6" i="23" s="1"/>
  <c r="Q8" i="23"/>
  <c r="Q6" i="23"/>
  <c r="Q4" i="23"/>
  <c r="P4" i="23"/>
  <c r="J4" i="23" s="1"/>
  <c r="L4" i="23" s="1"/>
  <c r="P8" i="23"/>
  <c r="J8" i="23" s="1"/>
  <c r="L8" i="23" s="1"/>
  <c r="P5" i="23"/>
  <c r="J5" i="23" s="1"/>
  <c r="L5" i="23" s="1"/>
  <c r="P7" i="23"/>
  <c r="J7" i="23" s="1"/>
  <c r="L7" i="23" s="1"/>
  <c r="Q7" i="23"/>
  <c r="Q5" i="23"/>
  <c r="R8" i="33" l="1"/>
  <c r="R7" i="34"/>
  <c r="R6" i="23"/>
  <c r="M9" i="23"/>
  <c r="R8" i="32"/>
  <c r="R6" i="40"/>
  <c r="R8" i="31"/>
  <c r="R7" i="31"/>
  <c r="R11" i="43"/>
  <c r="R7" i="32"/>
  <c r="M6" i="23"/>
  <c r="R4" i="23"/>
  <c r="M7" i="23"/>
  <c r="M5" i="23"/>
  <c r="M8" i="23"/>
  <c r="M4" i="23"/>
  <c r="R5" i="23"/>
  <c r="R7" i="23"/>
  <c r="R8" i="23"/>
  <c r="I6" i="41"/>
  <c r="O6" i="41"/>
  <c r="N6" i="41"/>
  <c r="Q6" i="41" l="1"/>
  <c r="P6" i="41"/>
  <c r="J6" i="41" s="1"/>
  <c r="L6" i="41" s="1"/>
  <c r="R6" i="41" s="1"/>
  <c r="O9" i="49" l="1"/>
  <c r="N9" i="49"/>
  <c r="Q9" i="49" s="1"/>
  <c r="I9" i="49"/>
  <c r="O8" i="49"/>
  <c r="N8" i="49"/>
  <c r="I8" i="49"/>
  <c r="O7" i="49"/>
  <c r="N7" i="49"/>
  <c r="I7" i="49"/>
  <c r="Q8" i="49" l="1"/>
  <c r="P7" i="49"/>
  <c r="J7" i="49" s="1"/>
  <c r="L7" i="49" s="1"/>
  <c r="Q7" i="49"/>
  <c r="R7" i="49" s="1"/>
  <c r="P9" i="49"/>
  <c r="J9" i="49" s="1"/>
  <c r="L9" i="49" s="1"/>
  <c r="P8" i="49"/>
  <c r="J8" i="49" s="1"/>
  <c r="L8" i="49" s="1"/>
  <c r="R8" i="49" s="1"/>
  <c r="O9" i="43"/>
  <c r="N9" i="43"/>
  <c r="I9" i="43"/>
  <c r="O8" i="43"/>
  <c r="N8" i="43"/>
  <c r="I8" i="43"/>
  <c r="Q8" i="43" l="1"/>
  <c r="P9" i="43"/>
  <c r="J9" i="43" s="1"/>
  <c r="L9" i="43" s="1"/>
  <c r="R9" i="49"/>
  <c r="Q9" i="43"/>
  <c r="P8" i="43"/>
  <c r="J8" i="43" s="1"/>
  <c r="L8" i="43" s="1"/>
  <c r="O6" i="31"/>
  <c r="N6" i="31"/>
  <c r="I6" i="31"/>
  <c r="O5" i="50"/>
  <c r="N5" i="50"/>
  <c r="I5" i="50"/>
  <c r="O4" i="50"/>
  <c r="N4" i="50"/>
  <c r="I4" i="50"/>
  <c r="Q5" i="50" l="1"/>
  <c r="Q6" i="31"/>
  <c r="R9" i="43"/>
  <c r="Q4" i="50"/>
  <c r="P5" i="50"/>
  <c r="J5" i="50" s="1"/>
  <c r="L5" i="50" s="1"/>
  <c r="R8" i="43"/>
  <c r="P6" i="31"/>
  <c r="J6" i="31" s="1"/>
  <c r="L6" i="31" s="1"/>
  <c r="P4" i="50"/>
  <c r="J4" i="50" s="1"/>
  <c r="L4" i="50" s="1"/>
  <c r="O6" i="49"/>
  <c r="N6" i="49"/>
  <c r="I6" i="49"/>
  <c r="O5" i="49"/>
  <c r="N5" i="49"/>
  <c r="I5" i="49"/>
  <c r="O4" i="49"/>
  <c r="N4" i="49"/>
  <c r="I4" i="49"/>
  <c r="O7" i="48"/>
  <c r="N7" i="48"/>
  <c r="I7" i="48"/>
  <c r="O6" i="48"/>
  <c r="N6" i="48"/>
  <c r="I6" i="48"/>
  <c r="O5" i="48"/>
  <c r="N5" i="48"/>
  <c r="I5" i="48"/>
  <c r="O4" i="48"/>
  <c r="N4" i="48"/>
  <c r="I4" i="48"/>
  <c r="O5" i="47"/>
  <c r="N5" i="47"/>
  <c r="I5" i="47"/>
  <c r="O4" i="47"/>
  <c r="N4" i="47"/>
  <c r="I4" i="47"/>
  <c r="Q4" i="47" l="1"/>
  <c r="M7" i="50"/>
  <c r="M8" i="50"/>
  <c r="M6" i="50"/>
  <c r="M12" i="50"/>
  <c r="M11" i="50"/>
  <c r="M10" i="50"/>
  <c r="M9" i="50"/>
  <c r="P4" i="49"/>
  <c r="J4" i="49" s="1"/>
  <c r="L4" i="49" s="1"/>
  <c r="Q5" i="47"/>
  <c r="Q5" i="48"/>
  <c r="Q4" i="49"/>
  <c r="Q6" i="48"/>
  <c r="Q7" i="48"/>
  <c r="P5" i="48"/>
  <c r="J5" i="48" s="1"/>
  <c r="L5" i="48" s="1"/>
  <c r="Q5" i="49"/>
  <c r="M5" i="50"/>
  <c r="P4" i="48"/>
  <c r="J4" i="48" s="1"/>
  <c r="L4" i="48" s="1"/>
  <c r="P6" i="48"/>
  <c r="J6" i="48" s="1"/>
  <c r="L6" i="48" s="1"/>
  <c r="Q4" i="48"/>
  <c r="M4" i="50"/>
  <c r="P6" i="49"/>
  <c r="J6" i="49" s="1"/>
  <c r="L6" i="49" s="1"/>
  <c r="R5" i="50"/>
  <c r="P7" i="48"/>
  <c r="J7" i="48" s="1"/>
  <c r="L7" i="48" s="1"/>
  <c r="Q6" i="49"/>
  <c r="P5" i="47"/>
  <c r="J5" i="47" s="1"/>
  <c r="L5" i="47" s="1"/>
  <c r="P4" i="47"/>
  <c r="J4" i="47" s="1"/>
  <c r="L4" i="47" s="1"/>
  <c r="R6" i="31"/>
  <c r="R4" i="50"/>
  <c r="P5" i="49"/>
  <c r="J5" i="49" s="1"/>
  <c r="L5" i="49" s="1"/>
  <c r="M11" i="49" s="1"/>
  <c r="I8" i="44"/>
  <c r="N8" i="44"/>
  <c r="O8" i="44"/>
  <c r="I8" i="41"/>
  <c r="N8" i="41"/>
  <c r="O8" i="41"/>
  <c r="I6" i="26"/>
  <c r="N6" i="26"/>
  <c r="O6" i="26"/>
  <c r="I7" i="26"/>
  <c r="N7" i="26"/>
  <c r="O7" i="26"/>
  <c r="M5" i="47" l="1"/>
  <c r="R4" i="48"/>
  <c r="M12" i="49"/>
  <c r="M13" i="49"/>
  <c r="R4" i="49"/>
  <c r="R6" i="48"/>
  <c r="Q8" i="44"/>
  <c r="R6" i="49"/>
  <c r="R5" i="48"/>
  <c r="R5" i="47"/>
  <c r="M10" i="49"/>
  <c r="M7" i="48"/>
  <c r="R4" i="47"/>
  <c r="P8" i="44"/>
  <c r="J8" i="44" s="1"/>
  <c r="L8" i="44" s="1"/>
  <c r="R5" i="49"/>
  <c r="M5" i="49"/>
  <c r="R7" i="48"/>
  <c r="M4" i="47"/>
  <c r="M8" i="49"/>
  <c r="M6" i="49"/>
  <c r="M7" i="49"/>
  <c r="M4" i="48"/>
  <c r="M4" i="49"/>
  <c r="M9" i="49"/>
  <c r="M5" i="48"/>
  <c r="M6" i="48"/>
  <c r="P6" i="26"/>
  <c r="J6" i="26" s="1"/>
  <c r="L6" i="26" s="1"/>
  <c r="Q8" i="41"/>
  <c r="Q7" i="26"/>
  <c r="P7" i="26"/>
  <c r="J7" i="26" s="1"/>
  <c r="L7" i="26" s="1"/>
  <c r="P8" i="41"/>
  <c r="J8" i="41" s="1"/>
  <c r="L8" i="41" s="1"/>
  <c r="Q6" i="26"/>
  <c r="O7" i="44"/>
  <c r="N7" i="44"/>
  <c r="I7" i="44"/>
  <c r="O6" i="44"/>
  <c r="N6" i="44"/>
  <c r="I6" i="44"/>
  <c r="O5" i="44"/>
  <c r="N5" i="44"/>
  <c r="I5" i="44"/>
  <c r="O4" i="44"/>
  <c r="N4" i="44"/>
  <c r="Q4" i="44" s="1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I7" i="41"/>
  <c r="O5" i="41"/>
  <c r="N5" i="41"/>
  <c r="I5" i="41"/>
  <c r="O4" i="41"/>
  <c r="N4" i="41"/>
  <c r="I4" i="41"/>
  <c r="O5" i="40"/>
  <c r="N5" i="40"/>
  <c r="I5" i="40"/>
  <c r="O4" i="40"/>
  <c r="N4" i="40"/>
  <c r="I4" i="40"/>
  <c r="O6" i="39"/>
  <c r="N6" i="39"/>
  <c r="I6" i="39"/>
  <c r="P6" i="39" s="1"/>
  <c r="J6" i="39" s="1"/>
  <c r="L6" i="39" s="1"/>
  <c r="O5" i="39"/>
  <c r="N5" i="39"/>
  <c r="I5" i="39"/>
  <c r="O4" i="39"/>
  <c r="N4" i="39"/>
  <c r="I4" i="39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7" i="36"/>
  <c r="N7" i="36"/>
  <c r="I7" i="36"/>
  <c r="O6" i="36"/>
  <c r="N6" i="36"/>
  <c r="I6" i="36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6" i="34"/>
  <c r="N6" i="34"/>
  <c r="I6" i="34"/>
  <c r="O5" i="34"/>
  <c r="N5" i="34"/>
  <c r="I5" i="34"/>
  <c r="O4" i="34"/>
  <c r="N4" i="34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Q5" i="32" s="1"/>
  <c r="I5" i="32"/>
  <c r="O4" i="32"/>
  <c r="N4" i="32"/>
  <c r="I4" i="32"/>
  <c r="O5" i="31"/>
  <c r="N5" i="31"/>
  <c r="I5" i="31"/>
  <c r="O4" i="31"/>
  <c r="N4" i="31"/>
  <c r="I4" i="31"/>
  <c r="O5" i="30"/>
  <c r="N5" i="30"/>
  <c r="I5" i="30"/>
  <c r="O4" i="30"/>
  <c r="N4" i="30"/>
  <c r="I4" i="30"/>
  <c r="O5" i="29"/>
  <c r="N5" i="29"/>
  <c r="I5" i="29"/>
  <c r="O4" i="29"/>
  <c r="N4" i="29"/>
  <c r="I4" i="29"/>
  <c r="O5" i="27"/>
  <c r="N5" i="27"/>
  <c r="I5" i="27"/>
  <c r="O4" i="27"/>
  <c r="N4" i="27"/>
  <c r="I4" i="27"/>
  <c r="O5" i="26"/>
  <c r="N5" i="26"/>
  <c r="I5" i="26"/>
  <c r="O4" i="26"/>
  <c r="N4" i="26"/>
  <c r="I4" i="26"/>
  <c r="Q6" i="33" l="1"/>
  <c r="Q4" i="27"/>
  <c r="R8" i="44"/>
  <c r="P5" i="33"/>
  <c r="J5" i="33" s="1"/>
  <c r="L5" i="33" s="1"/>
  <c r="P6" i="37"/>
  <c r="J6" i="37" s="1"/>
  <c r="L6" i="37" s="1"/>
  <c r="Q5" i="33"/>
  <c r="Q6" i="37"/>
  <c r="P5" i="34"/>
  <c r="J5" i="34" s="1"/>
  <c r="L5" i="34" s="1"/>
  <c r="Q5" i="27"/>
  <c r="Q6" i="36"/>
  <c r="R7" i="26"/>
  <c r="Q7" i="33"/>
  <c r="Q5" i="41"/>
  <c r="Q5" i="43"/>
  <c r="Q6" i="32"/>
  <c r="P6" i="36"/>
  <c r="J6" i="36" s="1"/>
  <c r="L6" i="36" s="1"/>
  <c r="Q5" i="39"/>
  <c r="P6" i="32"/>
  <c r="J6" i="32" s="1"/>
  <c r="L6" i="32" s="1"/>
  <c r="P6" i="43"/>
  <c r="J6" i="43" s="1"/>
  <c r="L6" i="43" s="1"/>
  <c r="P6" i="44"/>
  <c r="J6" i="44" s="1"/>
  <c r="L6" i="44" s="1"/>
  <c r="R8" i="41"/>
  <c r="P4" i="27"/>
  <c r="J4" i="27" s="1"/>
  <c r="L4" i="27" s="1"/>
  <c r="P5" i="27"/>
  <c r="J5" i="27" s="1"/>
  <c r="L5" i="27" s="1"/>
  <c r="M5" i="27" s="1"/>
  <c r="Q5" i="37"/>
  <c r="Q5" i="40"/>
  <c r="Q5" i="42"/>
  <c r="Q6" i="43"/>
  <c r="Q6" i="44"/>
  <c r="Q4" i="26"/>
  <c r="R6" i="26"/>
  <c r="P4" i="32"/>
  <c r="J4" i="32" s="1"/>
  <c r="L4" i="32" s="1"/>
  <c r="P4" i="26"/>
  <c r="J4" i="26" s="1"/>
  <c r="L4" i="26" s="1"/>
  <c r="P5" i="26"/>
  <c r="J5" i="26" s="1"/>
  <c r="L5" i="26" s="1"/>
  <c r="Q5" i="26"/>
  <c r="P5" i="38"/>
  <c r="J5" i="38" s="1"/>
  <c r="L5" i="38" s="1"/>
  <c r="Q4" i="35"/>
  <c r="P7" i="35"/>
  <c r="J7" i="35" s="1"/>
  <c r="L7" i="35" s="1"/>
  <c r="R7" i="35" s="1"/>
  <c r="Q4" i="37"/>
  <c r="P5" i="37"/>
  <c r="J5" i="37" s="1"/>
  <c r="L5" i="37" s="1"/>
  <c r="Q4" i="38"/>
  <c r="P5" i="39"/>
  <c r="J5" i="39" s="1"/>
  <c r="L5" i="39" s="1"/>
  <c r="Q7" i="41"/>
  <c r="P4" i="44"/>
  <c r="J4" i="44" s="1"/>
  <c r="L4" i="44" s="1"/>
  <c r="Q5" i="44"/>
  <c r="P7" i="33"/>
  <c r="J7" i="33" s="1"/>
  <c r="L7" i="33" s="1"/>
  <c r="R7" i="33" s="1"/>
  <c r="Q7" i="35"/>
  <c r="P4" i="33"/>
  <c r="J4" i="33" s="1"/>
  <c r="L4" i="33" s="1"/>
  <c r="P4" i="35"/>
  <c r="J4" i="35" s="1"/>
  <c r="L4" i="35" s="1"/>
  <c r="P7" i="44"/>
  <c r="J7" i="44" s="1"/>
  <c r="L7" i="44" s="1"/>
  <c r="P5" i="44"/>
  <c r="J5" i="44" s="1"/>
  <c r="L5" i="44" s="1"/>
  <c r="Q7" i="44"/>
  <c r="P4" i="43"/>
  <c r="J4" i="43" s="1"/>
  <c r="L4" i="43" s="1"/>
  <c r="Q4" i="43"/>
  <c r="P5" i="43"/>
  <c r="J5" i="43" s="1"/>
  <c r="L5" i="43" s="1"/>
  <c r="Q7" i="43"/>
  <c r="P7" i="43"/>
  <c r="J7" i="43" s="1"/>
  <c r="L7" i="43" s="1"/>
  <c r="Q4" i="42"/>
  <c r="P5" i="42"/>
  <c r="J5" i="42" s="1"/>
  <c r="L5" i="42" s="1"/>
  <c r="Q4" i="41"/>
  <c r="P5" i="41"/>
  <c r="J5" i="41" s="1"/>
  <c r="L5" i="41" s="1"/>
  <c r="Q4" i="40"/>
  <c r="P5" i="40"/>
  <c r="J5" i="40" s="1"/>
  <c r="L5" i="40" s="1"/>
  <c r="Q6" i="39"/>
  <c r="R6" i="39" s="1"/>
  <c r="Q4" i="39"/>
  <c r="Q5" i="38"/>
  <c r="P4" i="36"/>
  <c r="J4" i="36" s="1"/>
  <c r="L4" i="36" s="1"/>
  <c r="Q4" i="36"/>
  <c r="P5" i="36"/>
  <c r="J5" i="36" s="1"/>
  <c r="L5" i="36" s="1"/>
  <c r="Q7" i="36"/>
  <c r="P5" i="35"/>
  <c r="J5" i="35" s="1"/>
  <c r="L5" i="35" s="1"/>
  <c r="P6" i="35"/>
  <c r="J6" i="35" s="1"/>
  <c r="L6" i="35" s="1"/>
  <c r="Q6" i="35"/>
  <c r="P4" i="34"/>
  <c r="J4" i="34" s="1"/>
  <c r="L4" i="34" s="1"/>
  <c r="Q4" i="34"/>
  <c r="P6" i="34"/>
  <c r="J6" i="34" s="1"/>
  <c r="L6" i="34" s="1"/>
  <c r="Q5" i="34"/>
  <c r="R5" i="34" s="1"/>
  <c r="Q6" i="34"/>
  <c r="P6" i="33"/>
  <c r="J6" i="33" s="1"/>
  <c r="L6" i="33" s="1"/>
  <c r="Q4" i="33"/>
  <c r="R4" i="33" s="1"/>
  <c r="Q4" i="32"/>
  <c r="P5" i="32"/>
  <c r="J5" i="32" s="1"/>
  <c r="L5" i="32" s="1"/>
  <c r="R5" i="32" s="1"/>
  <c r="Q4" i="31"/>
  <c r="P4" i="31"/>
  <c r="J4" i="31" s="1"/>
  <c r="L4" i="31" s="1"/>
  <c r="R4" i="31" s="1"/>
  <c r="P5" i="31"/>
  <c r="J5" i="31" s="1"/>
  <c r="L5" i="31" s="1"/>
  <c r="Q5" i="31"/>
  <c r="Q5" i="30"/>
  <c r="Q4" i="30"/>
  <c r="P5" i="30"/>
  <c r="J5" i="30" s="1"/>
  <c r="L5" i="30" s="1"/>
  <c r="Q4" i="29"/>
  <c r="P5" i="29"/>
  <c r="J5" i="29" s="1"/>
  <c r="L5" i="29" s="1"/>
  <c r="Q5" i="29"/>
  <c r="R6" i="36"/>
  <c r="R4" i="35"/>
  <c r="Q5" i="35"/>
  <c r="Q5" i="36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P7" i="36"/>
  <c r="J7" i="36" s="1"/>
  <c r="L7" i="36" s="1"/>
  <c r="M7" i="36" s="1"/>
  <c r="P4" i="37"/>
  <c r="J4" i="37" s="1"/>
  <c r="L4" i="37" s="1"/>
  <c r="P4" i="39"/>
  <c r="J4" i="39" s="1"/>
  <c r="L4" i="39" s="1"/>
  <c r="P4" i="41"/>
  <c r="J4" i="41" s="1"/>
  <c r="L4" i="41" s="1"/>
  <c r="M9" i="41" s="1"/>
  <c r="R5" i="43"/>
  <c r="R5" i="33"/>
  <c r="P4" i="30"/>
  <c r="J4" i="30" s="1"/>
  <c r="L4" i="30" s="1"/>
  <c r="P4" i="29"/>
  <c r="J4" i="29" s="1"/>
  <c r="L4" i="29" s="1"/>
  <c r="R4" i="27"/>
  <c r="O6" i="24"/>
  <c r="N6" i="24"/>
  <c r="I6" i="24"/>
  <c r="O5" i="24"/>
  <c r="N5" i="24"/>
  <c r="I5" i="24"/>
  <c r="O4" i="24"/>
  <c r="N4" i="24"/>
  <c r="I4" i="24"/>
  <c r="R6" i="33" l="1"/>
  <c r="M15" i="43"/>
  <c r="M14" i="43"/>
  <c r="M9" i="26"/>
  <c r="M7" i="38"/>
  <c r="M6" i="38"/>
  <c r="M8" i="38"/>
  <c r="M11" i="38"/>
  <c r="M12" i="38"/>
  <c r="M9" i="38"/>
  <c r="M10" i="38"/>
  <c r="M6" i="30"/>
  <c r="M7" i="30"/>
  <c r="M8" i="30"/>
  <c r="M4" i="33"/>
  <c r="M9" i="31"/>
  <c r="M6" i="35"/>
  <c r="M10" i="33"/>
  <c r="M11" i="33"/>
  <c r="R5" i="37"/>
  <c r="R5" i="27"/>
  <c r="R6" i="37"/>
  <c r="R5" i="40"/>
  <c r="M7" i="27"/>
  <c r="M8" i="27"/>
  <c r="M6" i="27"/>
  <c r="M9" i="27"/>
  <c r="M8" i="26"/>
  <c r="M4" i="27"/>
  <c r="R6" i="43"/>
  <c r="R6" i="32"/>
  <c r="M5" i="33"/>
  <c r="M7" i="39"/>
  <c r="M7" i="41"/>
  <c r="R6" i="44"/>
  <c r="R7" i="44"/>
  <c r="M5" i="31"/>
  <c r="M5" i="36"/>
  <c r="M5" i="43"/>
  <c r="M6" i="33"/>
  <c r="M9" i="33"/>
  <c r="M8" i="33"/>
  <c r="R5" i="39"/>
  <c r="M7" i="33"/>
  <c r="R5" i="35"/>
  <c r="M12" i="43"/>
  <c r="M13" i="43"/>
  <c r="M10" i="43"/>
  <c r="M11" i="43"/>
  <c r="M8" i="32"/>
  <c r="M7" i="32"/>
  <c r="M9" i="34"/>
  <c r="M10" i="34"/>
  <c r="M8" i="34"/>
  <c r="M7" i="34"/>
  <c r="M7" i="31"/>
  <c r="M8" i="31"/>
  <c r="R5" i="42"/>
  <c r="M4" i="35"/>
  <c r="M6" i="40"/>
  <c r="M5" i="44"/>
  <c r="R5" i="29"/>
  <c r="M5" i="30"/>
  <c r="M4" i="31"/>
  <c r="M6" i="31"/>
  <c r="M4" i="41"/>
  <c r="M6" i="41"/>
  <c r="M5" i="41"/>
  <c r="M4" i="43"/>
  <c r="M8" i="43"/>
  <c r="M9" i="43"/>
  <c r="M4" i="44"/>
  <c r="M8" i="44"/>
  <c r="R4" i="32"/>
  <c r="M6" i="36"/>
  <c r="M5" i="42"/>
  <c r="R4" i="44"/>
  <c r="R6" i="35"/>
  <c r="M4" i="32"/>
  <c r="M4" i="36"/>
  <c r="M4" i="37"/>
  <c r="M5" i="37"/>
  <c r="M6" i="44"/>
  <c r="M4" i="29"/>
  <c r="M7" i="44"/>
  <c r="R5" i="38"/>
  <c r="M8" i="41"/>
  <c r="M6" i="43"/>
  <c r="M6" i="37"/>
  <c r="M4" i="30"/>
  <c r="R5" i="36"/>
  <c r="M5" i="29"/>
  <c r="R7" i="43"/>
  <c r="M7" i="43"/>
  <c r="R4" i="26"/>
  <c r="R5" i="26"/>
  <c r="M5" i="26"/>
  <c r="M4" i="26"/>
  <c r="M7" i="26"/>
  <c r="M6" i="26"/>
  <c r="R5" i="41"/>
  <c r="R6" i="34"/>
  <c r="M6" i="32"/>
  <c r="P4" i="24"/>
  <c r="J4" i="24" s="1"/>
  <c r="L4" i="24" s="1"/>
  <c r="Q4" i="24"/>
  <c r="Q5" i="24"/>
  <c r="M5" i="32"/>
  <c r="M5" i="35"/>
  <c r="M7" i="35"/>
  <c r="R5" i="30"/>
  <c r="M5" i="34"/>
  <c r="R4" i="36"/>
  <c r="R5" i="44"/>
  <c r="R4" i="43"/>
  <c r="M5" i="40"/>
  <c r="M6" i="34"/>
  <c r="R4" i="34"/>
  <c r="M4" i="34"/>
  <c r="R5" i="31"/>
  <c r="P6" i="24"/>
  <c r="J6" i="24" s="1"/>
  <c r="L6" i="24" s="1"/>
  <c r="Q6" i="24"/>
  <c r="R7" i="36"/>
  <c r="M4" i="42"/>
  <c r="R4" i="42"/>
  <c r="M4" i="40"/>
  <c r="R4" i="40"/>
  <c r="M4" i="38"/>
  <c r="R4" i="38"/>
  <c r="M4" i="39"/>
  <c r="R4" i="39"/>
  <c r="M5" i="39"/>
  <c r="R7" i="41"/>
  <c r="R4" i="41"/>
  <c r="R4" i="37"/>
  <c r="M5" i="38"/>
  <c r="M6" i="39"/>
  <c r="R4" i="29"/>
  <c r="R4" i="30"/>
  <c r="P5" i="24"/>
  <c r="J5" i="24" s="1"/>
  <c r="L5" i="24" s="1"/>
  <c r="O7" i="22"/>
  <c r="N7" i="22"/>
  <c r="I7" i="22"/>
  <c r="O6" i="22"/>
  <c r="N6" i="22"/>
  <c r="I6" i="22"/>
  <c r="O5" i="22"/>
  <c r="N5" i="22"/>
  <c r="I5" i="22"/>
  <c r="O4" i="22"/>
  <c r="N4" i="22"/>
  <c r="I4" i="22"/>
  <c r="M7" i="24" l="1"/>
  <c r="M8" i="24"/>
  <c r="M9" i="24"/>
  <c r="M11" i="24"/>
  <c r="M10" i="24"/>
  <c r="M4" i="24"/>
  <c r="M5" i="24"/>
  <c r="R6" i="24"/>
  <c r="M6" i="24"/>
  <c r="R4" i="24"/>
  <c r="Q5" i="22"/>
  <c r="R5" i="24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8" i="22" l="1"/>
  <c r="M7" i="22"/>
  <c r="M6" i="22"/>
  <c r="R4" i="22"/>
  <c r="M4" i="22"/>
  <c r="R5" i="22"/>
  <c r="M5" i="22"/>
  <c r="R7" i="22"/>
  <c r="R6" i="22"/>
</calcChain>
</file>

<file path=xl/sharedStrings.xml><?xml version="1.0" encoding="utf-8"?>
<sst xmlns="http://schemas.openxmlformats.org/spreadsheetml/2006/main" count="1038" uniqueCount="271">
  <si>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</si>
  <si>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</si>
  <si>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</si>
  <si>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</si>
  <si>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</si>
  <si>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</si>
  <si>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</si>
  <si>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</si>
  <si>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</si>
  <si>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</si>
  <si>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</si>
  <si>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</si>
  <si>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</si>
  <si>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</si>
  <si>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</si>
  <si>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</si>
  <si>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</si>
  <si>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</si>
  <si>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</si>
  <si>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</si>
  <si>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</si>
  <si>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</si>
  <si>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</si>
  <si>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飛沙國中</t>
  </si>
  <si>
    <t>東勢國中</t>
  </si>
  <si>
    <t>雲林國小</t>
  </si>
  <si>
    <t>黃筠婷</t>
  </si>
  <si>
    <t>公誠國小</t>
  </si>
  <si>
    <t>洪嘉妍</t>
  </si>
  <si>
    <t>陳宥晨</t>
  </si>
  <si>
    <t>建華國小</t>
  </si>
  <si>
    <t>李姿儀</t>
  </si>
  <si>
    <t>東南國中</t>
  </si>
  <si>
    <t>楊卉庭</t>
  </si>
  <si>
    <t>黃聖傑</t>
  </si>
  <si>
    <t>曾柏喬</t>
  </si>
  <si>
    <t>李承翰</t>
  </si>
  <si>
    <t>張邑豪</t>
  </si>
  <si>
    <t>賴宗暉</t>
  </si>
  <si>
    <t>立仁國小</t>
  </si>
  <si>
    <t>鎮西國小</t>
  </si>
  <si>
    <t>崇德國中</t>
  </si>
  <si>
    <t>安慶國小</t>
  </si>
  <si>
    <t>高佳琪</t>
  </si>
  <si>
    <t>尚德國小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</si>
  <si>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</si>
  <si>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</si>
  <si>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</si>
  <si>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</si>
  <si>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</si>
  <si>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</si>
  <si>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合計4位選手參賽,取2名。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</si>
  <si>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</si>
  <si>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</si>
  <si>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</si>
  <si>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</si>
  <si>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</si>
  <si>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</si>
  <si>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</si>
  <si>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</si>
  <si>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楊惟翔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</si>
  <si>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</si>
  <si>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</si>
  <si>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</si>
  <si>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</si>
  <si>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</si>
  <si>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</si>
  <si>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</si>
  <si>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</si>
  <si>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</si>
  <si>
    <t>陳炯叡</t>
  </si>
  <si>
    <t>備註: 合計4位選手參賽,取2名。</t>
    <phoneticPr fontId="1" type="noConversion"/>
  </si>
  <si>
    <t>備註: 合計2位選手參賽,取1名。</t>
    <phoneticPr fontId="1" type="noConversion"/>
  </si>
  <si>
    <t>斗六國小</t>
  </si>
  <si>
    <t>三崙國小</t>
  </si>
  <si>
    <t>林許士耘</t>
  </si>
  <si>
    <t>戴堂亦</t>
  </si>
  <si>
    <t>崙背國小</t>
  </si>
  <si>
    <t>李瑞展</t>
  </si>
  <si>
    <t>李建鋐</t>
  </si>
  <si>
    <t>吳閩軒</t>
  </si>
  <si>
    <t>吳俞陞</t>
  </si>
  <si>
    <t>柯博文</t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</si>
  <si>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</si>
  <si>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</si>
  <si>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陳品安</t>
  </si>
  <si>
    <t>大美國小</t>
  </si>
  <si>
    <t>詹秉秞</t>
  </si>
  <si>
    <t>備註: 合計6位選手參賽,取3名。</t>
    <phoneticPr fontId="1" type="noConversion"/>
  </si>
  <si>
    <t>趙思瑀</t>
  </si>
  <si>
    <t>劉家溱</t>
  </si>
  <si>
    <t>林子妤</t>
  </si>
  <si>
    <t>廖云瞳</t>
  </si>
  <si>
    <t>劉崇馼</t>
  </si>
  <si>
    <t>詹子鋆</t>
  </si>
  <si>
    <t>楊律霆</t>
  </si>
  <si>
    <t>余函怡</t>
  </si>
  <si>
    <t>籃于婷</t>
  </si>
  <si>
    <t>朱宥恩</t>
  </si>
  <si>
    <t>黃倚晴</t>
  </si>
  <si>
    <t>備註: 合計7位選手參賽,取4名。</t>
    <phoneticPr fontId="1" type="noConversion"/>
  </si>
  <si>
    <t>東仁國中</t>
  </si>
  <si>
    <t>許銘堯</t>
  </si>
  <si>
    <t>陳逸暄</t>
  </si>
  <si>
    <t>林育慧</t>
  </si>
  <si>
    <t>陳柏安</t>
  </si>
  <si>
    <t>陳宣蓁</t>
  </si>
  <si>
    <t>周湘蓉</t>
  </si>
  <si>
    <t>顏宥萱</t>
  </si>
  <si>
    <t>楊易璋</t>
  </si>
  <si>
    <t>陳詩霓</t>
  </si>
  <si>
    <t>陳翌慈</t>
  </si>
  <si>
    <t>鄭盈盈</t>
  </si>
  <si>
    <t>備註: 合計8位選手參賽,取4名。</t>
    <phoneticPr fontId="1" type="noConversion"/>
  </si>
  <si>
    <t>裁判員簽名:</t>
    <phoneticPr fontId="1" type="noConversion"/>
  </si>
  <si>
    <t>曾紹維</t>
  </si>
  <si>
    <t>鎮東國小</t>
  </si>
  <si>
    <t>張書浚</t>
  </si>
  <si>
    <t>石榴國小</t>
  </si>
  <si>
    <t>龔祐霆</t>
  </si>
  <si>
    <t>沈裕惟</t>
  </si>
  <si>
    <t>余承檡</t>
  </si>
  <si>
    <t>黃友廷</t>
  </si>
  <si>
    <t>張丞毅</t>
  </si>
  <si>
    <t>陳育勛</t>
  </si>
  <si>
    <t>劉宥均</t>
  </si>
  <si>
    <t>張喜善</t>
  </si>
  <si>
    <t>王義誠</t>
  </si>
  <si>
    <t>廖虹閔</t>
  </si>
  <si>
    <t>張羽岑</t>
  </si>
  <si>
    <t>張庭嘉</t>
  </si>
  <si>
    <t>吳俊緯</t>
  </si>
  <si>
    <t>安鈞玄</t>
  </si>
  <si>
    <t>樟湖國中</t>
  </si>
  <si>
    <t>楊凱恩</t>
  </si>
  <si>
    <t>張鈺晨</t>
  </si>
  <si>
    <t>廖晟智</t>
  </si>
  <si>
    <t>久安國小</t>
  </si>
  <si>
    <t>林秝</t>
  </si>
  <si>
    <t>林靖</t>
  </si>
  <si>
    <t>李祁隆</t>
  </si>
  <si>
    <t>棋山國小</t>
  </si>
  <si>
    <t>郭庭佑</t>
  </si>
  <si>
    <t>吳宛螢</t>
  </si>
  <si>
    <t>邱文欣</t>
  </si>
  <si>
    <t>廖乙蓁</t>
  </si>
  <si>
    <t>吳佳恩</t>
  </si>
  <si>
    <t>最高、低分扣除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</si>
  <si>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</si>
  <si>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雲林縣110年春季縣長盃國術錦標賽【國小男子高年級組 國術 金羅漢少林連環拳】比賽名單 乙28場</t>
    <phoneticPr fontId="1" type="noConversion"/>
  </si>
  <si>
    <t>雲林縣111年春季縣長盃國術錦標賽【國小男子低年級組 武術 長拳】比賽名單 乙1場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</si>
  <si>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</si>
  <si>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合計5位選手參賽,取3名。</t>
    <phoneticPr fontId="1" type="noConversion"/>
  </si>
  <si>
    <t>雲林縣111年春季縣長盃國術錦標賽【國小男子高年級組 武術 長拳】比賽名單 乙2場</t>
    <phoneticPr fontId="1" type="noConversion"/>
  </si>
  <si>
    <t>戴煜洋</t>
  </si>
  <si>
    <t>王奕勛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</si>
  <si>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</si>
  <si>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雲林縣111年春季縣長盃國術錦標賽【國小女子高年級組 武術 長拳】比賽名單 乙3場</t>
    <phoneticPr fontId="1" type="noConversion"/>
  </si>
  <si>
    <t>張筠婕</t>
  </si>
  <si>
    <t>張萱薇</t>
  </si>
  <si>
    <t>黃筠芷</t>
  </si>
  <si>
    <t>陸湘蓁</t>
  </si>
  <si>
    <t>虎尾國小</t>
  </si>
  <si>
    <t>楊洛熏</t>
  </si>
  <si>
    <t>備註: 合計5位選手參賽,取3名。</t>
    <phoneticPr fontId="1" type="noConversion"/>
  </si>
  <si>
    <t>雲林縣111年春季縣長盃國術錦標賽【國中男子組 武術 長拳】比賽名單 乙4場</t>
    <phoneticPr fontId="1" type="noConversion"/>
  </si>
  <si>
    <t>林威廷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</si>
  <si>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</si>
  <si>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合計2位選手參賽,取1名。</t>
    <phoneticPr fontId="1" type="noConversion"/>
  </si>
  <si>
    <t>雲林縣111年春季縣長盃國術錦標賽【國中女子組 武術 長拳】比賽名單 乙5場</t>
    <phoneticPr fontId="1" type="noConversion"/>
  </si>
  <si>
    <t>備註: 合計6位選手參賽,取3名。</t>
    <phoneticPr fontId="1" type="noConversion"/>
  </si>
  <si>
    <t>雲林縣111年春季縣長盃國術錦標賽【國中女子組 武術 太極拳】比賽名單 乙6場</t>
    <phoneticPr fontId="1" type="noConversion"/>
  </si>
  <si>
    <t>莊宜庭</t>
  </si>
  <si>
    <t>廖予婕</t>
  </si>
  <si>
    <t>崙背國中</t>
  </si>
  <si>
    <t>曾筠珊</t>
  </si>
  <si>
    <t>陳盈欣</t>
  </si>
  <si>
    <t>陳苡阡</t>
  </si>
  <si>
    <t>備註: 合計6位選手參賽,取3名。</t>
    <phoneticPr fontId="1" type="noConversion"/>
  </si>
  <si>
    <t>雲林縣111年春季縣長盃國術錦標賽【國小女子高年級組 武術 太極拳】比賽名單 乙7場</t>
    <phoneticPr fontId="1" type="noConversion"/>
  </si>
  <si>
    <t>林恩睿</t>
  </si>
  <si>
    <t>林妤璇</t>
  </si>
  <si>
    <t>黃敏慈</t>
  </si>
  <si>
    <t>許子薰</t>
  </si>
  <si>
    <t>宏崙國小</t>
  </si>
  <si>
    <t>沈奕瑾</t>
  </si>
  <si>
    <t>備註: 合計8位選手參賽,取4名。</t>
    <phoneticPr fontId="1" type="noConversion"/>
  </si>
  <si>
    <t>雲林縣111年春季縣長盃國術錦標賽【國小男子高年級組 國術 內家拳】比賽名單 乙8場</t>
    <phoneticPr fontId="1" type="noConversion"/>
  </si>
  <si>
    <t>賴明駿</t>
  </si>
  <si>
    <t>田茗睿</t>
  </si>
  <si>
    <t>陳文盛</t>
  </si>
  <si>
    <t>復興國小</t>
  </si>
  <si>
    <t>周楷叡</t>
  </si>
  <si>
    <t>吳家駿</t>
  </si>
  <si>
    <t>雲林縣111年春季縣長盃國術錦標賽【國小女子高年級組 國術 內家拳】比賽名單 乙9場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</si>
  <si>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</si>
  <si>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合計5位選手參賽,取3名。</t>
    <phoneticPr fontId="1" type="noConversion"/>
  </si>
  <si>
    <t>雲林縣111年春季縣長盃國術錦標賽【國中男子組 國術 內家拳】比賽名單 乙10場</t>
    <phoneticPr fontId="1" type="noConversion"/>
  </si>
  <si>
    <t>莊秉錡</t>
  </si>
  <si>
    <t>許耘嘉</t>
  </si>
  <si>
    <t>陳茗程</t>
  </si>
  <si>
    <t>雲林縣111年春季縣長盃國術錦標賽【國中女子組 國術 內家拳】比賽名單 乙11場</t>
    <phoneticPr fontId="1" type="noConversion"/>
  </si>
  <si>
    <t>林宜霈</t>
  </si>
  <si>
    <t>雲林縣111年春季縣長盃國術錦標賽【國小男子高年級組 武術 刀術】比賽名單 乙12場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</si>
  <si>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</si>
  <si>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雲林縣111年春季縣長盃國術錦標賽【國小女子高年級組 武術 刀】比賽名單 乙13場</t>
    <phoneticPr fontId="1" type="noConversion"/>
  </si>
  <si>
    <t>林庭瑜</t>
  </si>
  <si>
    <t>備註: 合計2位選手參賽,取1名。</t>
    <phoneticPr fontId="1" type="noConversion"/>
  </si>
  <si>
    <t>雲林縣111年春秋季縣長盃國術錦標賽【國中男子組 武術 刀】比賽名單 乙14場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</si>
  <si>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</si>
  <si>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雲林縣111年春季縣長盃國術錦標賽【國小男子高年級組 武術 劍術】比賽名單 乙15場</t>
    <phoneticPr fontId="1" type="noConversion"/>
  </si>
  <si>
    <t>林翰俞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</si>
  <si>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</si>
  <si>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合計9位選手參賽,取5名。</t>
    <phoneticPr fontId="1" type="noConversion"/>
  </si>
  <si>
    <t>雲林縣111年春季縣長盃國術錦標賽【國小女子高年級組 武術 劍】比賽名單 乙16場</t>
    <phoneticPr fontId="1" type="noConversion"/>
  </si>
  <si>
    <t>吳文玉</t>
  </si>
  <si>
    <t>陳妙淳</t>
  </si>
  <si>
    <t>明倫國小</t>
  </si>
  <si>
    <t>備註: 合計3位選手參賽,取2名。</t>
    <phoneticPr fontId="1" type="noConversion"/>
  </si>
  <si>
    <t>雲林縣111年春季縣長盃國術錦標賽【國中女子組 武術 劍】比賽名單 乙17場</t>
    <phoneticPr fontId="1" type="noConversion"/>
  </si>
  <si>
    <t>元長國中</t>
  </si>
  <si>
    <t>土庫國中</t>
  </si>
  <si>
    <t>備註: 合計4位選手參賽,取2名。</t>
    <phoneticPr fontId="1" type="noConversion"/>
  </si>
  <si>
    <t>雲林縣111年春季縣長盃國術錦標賽【國小男子低年級組 武術 棍術】比賽名單 乙18場</t>
    <phoneticPr fontId="1" type="noConversion"/>
  </si>
  <si>
    <t>留定安</t>
  </si>
  <si>
    <t>吳松澤</t>
  </si>
  <si>
    <t>戴辰亦</t>
  </si>
  <si>
    <t>備註: 合計12位選手參賽,取6名。</t>
    <phoneticPr fontId="1" type="noConversion"/>
  </si>
  <si>
    <t>雲林縣111年春季縣長盃國術錦標賽【國小男子高年級組 武術 棍術】比賽名單 乙19場</t>
    <phoneticPr fontId="1" type="noConversion"/>
  </si>
  <si>
    <t>鍾勝恩</t>
  </si>
  <si>
    <t>留宇成</t>
  </si>
  <si>
    <t>陳志杰</t>
  </si>
  <si>
    <t>周承峰</t>
  </si>
  <si>
    <t>沈煜博</t>
  </si>
  <si>
    <t>雲林縣111年春季縣長盃國術錦標賽【國小女子高年級組 武術 棍術】比賽名單 乙20場</t>
    <phoneticPr fontId="1" type="noConversion"/>
  </si>
  <si>
    <t>黃采蕎</t>
  </si>
  <si>
    <t>雲林縣111年春季縣長盃國術錦標賽【國中男子組 武術 棍術】比賽名單 乙21場</t>
    <phoneticPr fontId="1" type="noConversion"/>
  </si>
  <si>
    <t>雲林縣111年春季縣長盃國術錦標賽【國小男子低年級組 國術 北拳】比賽名單 乙22場</t>
    <phoneticPr fontId="1" type="noConversion"/>
  </si>
  <si>
    <t>備註: 合計3位選手參賽,取2名。</t>
    <phoneticPr fontId="1" type="noConversion"/>
  </si>
  <si>
    <t>雲林縣111年春季縣長盃國術錦標賽【國小女子低年級組 國術 北拳】比賽名單 乙23場</t>
    <phoneticPr fontId="1" type="noConversion"/>
  </si>
  <si>
    <t>簡玎潔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</si>
  <si>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</si>
  <si>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合計10位選手參賽,取5名。</t>
    <phoneticPr fontId="1" type="noConversion"/>
  </si>
  <si>
    <t>雲林縣111年春季縣長盃國術錦標賽【國小男子高年級組 國術 北拳】比賽名單 乙24場</t>
    <phoneticPr fontId="1" type="noConversion"/>
  </si>
  <si>
    <t>劉秉承</t>
  </si>
  <si>
    <t>土庫國小</t>
  </si>
  <si>
    <t>備註: 合計9位選手參賽,取5名。</t>
    <phoneticPr fontId="1" type="noConversion"/>
  </si>
  <si>
    <t>雲林縣111年春季縣長盃國術錦標賽【國小女子高年級組 國術 北拳】比賽名單 乙25場</t>
    <phoneticPr fontId="1" type="noConversion"/>
  </si>
  <si>
    <t>備註: 合計9位選手參賽,取5名。</t>
    <phoneticPr fontId="1" type="noConversion"/>
  </si>
  <si>
    <t>雲林縣111年春季縣長盃國術錦標賽【國中男子組 國術 北拳】比賽名單 乙26場</t>
    <phoneticPr fontId="1" type="noConversion"/>
  </si>
  <si>
    <t>吳迪</t>
  </si>
  <si>
    <t>淵明國中</t>
  </si>
  <si>
    <t>蔡翔任</t>
  </si>
  <si>
    <t>吳政賢</t>
  </si>
  <si>
    <t>雲林縣111年春季縣長盃國術錦標賽【國中女子組 國術 北拳】比賽名單 乙27場</t>
    <phoneticPr fontId="1" type="noConversion"/>
  </si>
  <si>
    <t>鄭映瑀</t>
  </si>
  <si>
    <t>王旆絨</t>
  </si>
  <si>
    <t>羅央富  李宇澄</t>
    <phoneticPr fontId="1" type="noConversion"/>
  </si>
  <si>
    <t>西螺國中</t>
  </si>
  <si>
    <t>程奕麟  李宥潁</t>
    <phoneticPr fontId="1" type="noConversion"/>
  </si>
  <si>
    <t>蔡秉翰  吳士杰</t>
    <phoneticPr fontId="1" type="noConversion"/>
  </si>
  <si>
    <t>程益凱  鄭耀洋</t>
    <phoneticPr fontId="1" type="noConversion"/>
  </si>
  <si>
    <t>黃宗慶  廖紘瑋</t>
    <phoneticPr fontId="1" type="noConversion"/>
  </si>
  <si>
    <t>李季蓁  黃詩雅</t>
    <phoneticPr fontId="1" type="noConversion"/>
  </si>
  <si>
    <t>張絮涵  王芊驊</t>
    <phoneticPr fontId="1" type="noConversion"/>
  </si>
  <si>
    <t>張芷綺  黃淳羽</t>
    <phoneticPr fontId="1" type="noConversion"/>
  </si>
  <si>
    <t>雲林縣111年春季縣長盃國術錦標賽【國中女子組 國術 對練】比賽名單 乙29場</t>
    <phoneticPr fontId="1" type="noConversion"/>
  </si>
  <si>
    <t>張筠婕</t>
    <phoneticPr fontId="1" type="noConversion"/>
  </si>
  <si>
    <t>郭庭佑</t>
    <phoneticPr fontId="1" type="noConversion"/>
  </si>
  <si>
    <t>備註: 合計3組選手參賽,取2名。</t>
    <phoneticPr fontId="1" type="noConversion"/>
  </si>
  <si>
    <t>備註: 合計5組選手參賽,取3名。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</si>
</sst>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77" fontId="3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6" fillId="0" borderId="0" xfId="0" applyFont="1">
      <alignment vertical="center"/>
    </xf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zoomScale="85"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150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21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151</v>
      </c>
      <c r="K3" s="36" t="s">
        <v>63</v>
      </c>
      <c r="L3" s="36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139</v>
      </c>
      <c r="C4" s="53" t="s">
        <v>137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2">
        <f t="shared" ref="M4:M9" si="0">RANK(L4,$L$4:$L$8)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135</v>
      </c>
      <c r="C5" s="53" t="s">
        <v>73</v>
      </c>
      <c r="D5" s="33"/>
      <c r="E5" s="33"/>
      <c r="F5" s="33"/>
      <c r="G5" s="33"/>
      <c r="H5" s="33"/>
      <c r="I5" s="33">
        <f t="shared" ref="I5:I7" si="4">SUM(D5:H5)</f>
        <v>0</v>
      </c>
      <c r="J5" s="33">
        <f t="shared" ref="J5:J7" si="5">SUM(P5/3)</f>
        <v>0</v>
      </c>
      <c r="K5" s="33"/>
      <c r="L5" s="33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140</v>
      </c>
      <c r="C6" s="53" t="s">
        <v>141</v>
      </c>
      <c r="D6" s="33"/>
      <c r="E6" s="33"/>
      <c r="F6" s="33"/>
      <c r="G6" s="33"/>
      <c r="H6" s="33"/>
      <c r="I6" s="33">
        <f t="shared" si="4"/>
        <v>0</v>
      </c>
      <c r="J6" s="33">
        <f t="shared" si="5"/>
        <v>0</v>
      </c>
      <c r="K6" s="33"/>
      <c r="L6" s="33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  <c r="S6" s="60"/>
      <c r="T6" s="60"/>
    </row>
    <row r="7" spans="1:20" ht="37.049999999999997" customHeight="1" x14ac:dyDescent="0.3">
      <c r="A7" s="33">
        <v>4</v>
      </c>
      <c r="B7" s="53" t="s">
        <v>136</v>
      </c>
      <c r="C7" s="53" t="s">
        <v>137</v>
      </c>
      <c r="D7" s="33"/>
      <c r="E7" s="33"/>
      <c r="F7" s="33"/>
      <c r="G7" s="33"/>
      <c r="H7" s="33"/>
      <c r="I7" s="33">
        <f t="shared" si="4"/>
        <v>0</v>
      </c>
      <c r="J7" s="33">
        <f t="shared" si="5"/>
        <v>0</v>
      </c>
      <c r="K7" s="33"/>
      <c r="L7" s="33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  <c r="S7" s="60"/>
      <c r="T7" s="60"/>
    </row>
    <row r="8" spans="1:20" ht="37.049999999999997" customHeight="1" x14ac:dyDescent="0.3">
      <c r="A8" s="33">
        <v>5</v>
      </c>
      <c r="B8" s="53" t="s">
        <v>134</v>
      </c>
      <c r="C8" s="53" t="s">
        <v>73</v>
      </c>
      <c r="D8" s="33"/>
      <c r="E8" s="33"/>
      <c r="F8" s="33"/>
      <c r="G8" s="33"/>
      <c r="H8" s="33"/>
      <c r="I8" s="33">
        <f>SUM(D8:H8)</f>
        <v>0</v>
      </c>
      <c r="J8" s="33">
        <f>SUM(P8/3)</f>
        <v>0</v>
      </c>
      <c r="K8" s="33"/>
      <c r="L8" s="33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9">
        <f>L8-Q8</f>
        <v>0</v>
      </c>
      <c r="S8" s="60"/>
      <c r="T8" s="60"/>
    </row>
    <row r="9" spans="1:20" ht="37.049999999999997" customHeight="1" x14ac:dyDescent="0.3">
      <c r="A9" s="33">
        <v>6</v>
      </c>
      <c r="B9" s="53" t="s">
        <v>138</v>
      </c>
      <c r="C9" s="53" t="s">
        <v>137</v>
      </c>
      <c r="D9" s="33"/>
      <c r="E9" s="33"/>
      <c r="F9" s="33"/>
      <c r="G9" s="33"/>
      <c r="H9" s="33"/>
      <c r="I9" s="33">
        <f t="shared" ref="I9" si="9">SUM(D9:H9)</f>
        <v>0</v>
      </c>
      <c r="J9" s="33">
        <f t="shared" ref="J9" si="10">SUM(P9/3)</f>
        <v>0</v>
      </c>
      <c r="K9" s="33"/>
      <c r="L9" s="33">
        <f t="shared" ref="L9" si="11">SUM(J9:K9)</f>
        <v>0</v>
      </c>
      <c r="M9" s="33">
        <f t="shared" si="0"/>
        <v>1</v>
      </c>
      <c r="N9" s="34">
        <f t="shared" si="1"/>
        <v>0</v>
      </c>
      <c r="O9" s="34">
        <f t="shared" si="2"/>
        <v>0</v>
      </c>
      <c r="P9" s="38">
        <f t="shared" si="3"/>
        <v>0</v>
      </c>
      <c r="Q9" s="38">
        <f t="shared" ref="Q9" si="12">AVERAGE(N9:O9)</f>
        <v>0</v>
      </c>
      <c r="R9" s="40">
        <f t="shared" ref="R9" si="13">L9-Q9</f>
        <v>0</v>
      </c>
      <c r="S9" s="60"/>
      <c r="T9" s="60"/>
    </row>
    <row r="10" spans="1:20" ht="37.049999999999997" customHeight="1" x14ac:dyDescent="0.3">
      <c r="A10" s="69" t="s">
        <v>88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1:20" ht="37.049999999999997" customHeight="1" x14ac:dyDescent="0.3">
      <c r="A11" s="4"/>
      <c r="B11" s="4"/>
      <c r="C11" s="70" t="s">
        <v>9</v>
      </c>
      <c r="D11" s="70"/>
      <c r="E11" s="7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20" ht="37.049999999999997" customHeight="1" x14ac:dyDescent="0.3">
      <c r="A12" s="64" t="s">
        <v>22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  <row r="13" spans="1:20" ht="37.049999999999997" customHeight="1" x14ac:dyDescent="0.3"/>
    <row r="14" spans="1:20" ht="51" customHeight="1" x14ac:dyDescent="0.3"/>
  </sheetData>
  <sortState xmlns:xlrd2="http://schemas.microsoft.com/office/spreadsheetml/2017/richdata2" ref="A4:C11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2"/>
  <sheetViews>
    <sheetView zoomScaleNormal="100" workbookViewId="0">
      <selection activeCell="U6" sqref="U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153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156</v>
      </c>
      <c r="K3" s="36" t="s">
        <v>64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122</v>
      </c>
      <c r="C4" s="53" t="s">
        <v>27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70</v>
      </c>
      <c r="C5" s="53" t="s">
        <v>25</v>
      </c>
      <c r="D5" s="33"/>
      <c r="E5" s="33"/>
      <c r="F5" s="33"/>
      <c r="G5" s="33"/>
      <c r="H5" s="33"/>
      <c r="I5" s="33">
        <f t="shared" ref="I5:I7" si="3">SUM(D5:H5)</f>
        <v>0</v>
      </c>
      <c r="J5" s="33">
        <f t="shared" ref="J5:J7" si="4">SUM(P5/3)</f>
        <v>0</v>
      </c>
      <c r="K5" s="33"/>
      <c r="L5" s="33">
        <f t="shared" ref="L5:L7" si="5">SUM(J5:K5)</f>
        <v>0</v>
      </c>
      <c r="M5" s="33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154</v>
      </c>
      <c r="C6" s="53" t="s">
        <v>25</v>
      </c>
      <c r="D6" s="33"/>
      <c r="E6" s="33"/>
      <c r="F6" s="33"/>
      <c r="G6" s="33"/>
      <c r="H6" s="33"/>
      <c r="I6" s="33">
        <f t="shared" si="3"/>
        <v>0</v>
      </c>
      <c r="J6" s="33">
        <f t="shared" si="4"/>
        <v>0</v>
      </c>
      <c r="K6" s="33"/>
      <c r="L6" s="33">
        <f t="shared" si="5"/>
        <v>0</v>
      </c>
      <c r="M6" s="33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  <c r="S6" s="60"/>
      <c r="T6" s="60"/>
    </row>
    <row r="7" spans="1:20" ht="37.049999999999997" customHeight="1" x14ac:dyDescent="0.3">
      <c r="A7" s="33">
        <v>4</v>
      </c>
      <c r="B7" s="53" t="s">
        <v>121</v>
      </c>
      <c r="C7" s="53" t="s">
        <v>27</v>
      </c>
      <c r="D7" s="33"/>
      <c r="E7" s="33"/>
      <c r="F7" s="33"/>
      <c r="G7" s="33"/>
      <c r="H7" s="33"/>
      <c r="I7" s="33">
        <f t="shared" si="3"/>
        <v>0</v>
      </c>
      <c r="J7" s="33">
        <f t="shared" si="4"/>
        <v>0</v>
      </c>
      <c r="K7" s="33"/>
      <c r="L7" s="33">
        <f t="shared" si="5"/>
        <v>0</v>
      </c>
      <c r="M7" s="33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9">
        <f t="shared" si="7"/>
        <v>0</v>
      </c>
      <c r="S7" s="60"/>
      <c r="T7" s="60"/>
    </row>
    <row r="8" spans="1:20" ht="37.049999999999997" customHeight="1" x14ac:dyDescent="0.3">
      <c r="A8" s="33">
        <v>5</v>
      </c>
      <c r="B8" s="53" t="s">
        <v>155</v>
      </c>
      <c r="C8" s="53" t="s">
        <v>27</v>
      </c>
      <c r="D8" s="33"/>
      <c r="E8" s="33"/>
      <c r="F8" s="33"/>
      <c r="G8" s="33"/>
      <c r="H8" s="33"/>
      <c r="I8" s="33">
        <f t="shared" ref="I8" si="8">SUM(D8:H8)</f>
        <v>0</v>
      </c>
      <c r="J8" s="33">
        <f t="shared" ref="J8" si="9">SUM(P8/3)</f>
        <v>0</v>
      </c>
      <c r="K8" s="33"/>
      <c r="L8" s="33">
        <f t="shared" ref="L8" si="10">SUM(J8:K8)</f>
        <v>0</v>
      </c>
      <c r="M8" s="33">
        <f>RANK(L8,$L$4:$L$7)</f>
        <v>1</v>
      </c>
      <c r="N8" s="34">
        <f t="shared" ref="N8" si="11">MAX(D8:H8)</f>
        <v>0</v>
      </c>
      <c r="O8" s="34">
        <f t="shared" ref="O8" si="12">MIN(D8:H8)</f>
        <v>0</v>
      </c>
      <c r="P8" s="38">
        <f t="shared" ref="P8" si="13">SUM(I8-N8-O8)</f>
        <v>0</v>
      </c>
      <c r="Q8" s="38">
        <f t="shared" ref="Q8" si="14">AVERAGE(N8:O8)</f>
        <v>0</v>
      </c>
      <c r="R8" s="40">
        <f t="shared" ref="R8" si="15">L8-Q8</f>
        <v>0</v>
      </c>
      <c r="S8" s="60"/>
      <c r="T8" s="60"/>
    </row>
    <row r="9" spans="1:20" ht="37.049999999999997" customHeight="1" x14ac:dyDescent="0.3">
      <c r="A9" s="69" t="s">
        <v>152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71"/>
      <c r="O9" s="71"/>
    </row>
    <row r="10" spans="1:20" ht="37.049999999999997" customHeight="1" x14ac:dyDescent="0.3">
      <c r="A10" s="4"/>
      <c r="B10" s="4"/>
      <c r="C10" s="70" t="s">
        <v>9</v>
      </c>
      <c r="D10" s="70"/>
      <c r="E10" s="7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0" ht="37.049999999999997" customHeight="1" x14ac:dyDescent="0.3">
      <c r="A11" s="64" t="s">
        <v>22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20" ht="51" customHeight="1" x14ac:dyDescent="0.3"/>
  </sheetData>
  <sortState xmlns:xlrd2="http://schemas.microsoft.com/office/spreadsheetml/2017/richdata2" ref="A4:C9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4"/>
  <sheetViews>
    <sheetView zoomScale="69" zoomScaleNormal="85" workbookViewId="0">
      <selection activeCell="S4" sqref="S4:T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157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46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156</v>
      </c>
      <c r="K3" s="36" t="s">
        <v>65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90</v>
      </c>
      <c r="C4" s="53" t="s">
        <v>73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158</v>
      </c>
      <c r="C5" s="53" t="s">
        <v>73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160</v>
      </c>
      <c r="C6" s="53" t="s">
        <v>27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60"/>
      <c r="T6" s="60"/>
    </row>
    <row r="7" spans="1:20" ht="37.049999999999997" customHeight="1" x14ac:dyDescent="0.3">
      <c r="A7" s="33">
        <v>4</v>
      </c>
      <c r="B7" s="53" t="s">
        <v>161</v>
      </c>
      <c r="C7" s="53" t="s">
        <v>162</v>
      </c>
      <c r="D7" s="33"/>
      <c r="E7" s="33"/>
      <c r="F7" s="33"/>
      <c r="G7" s="33"/>
      <c r="H7" s="33"/>
      <c r="I7" s="33">
        <f t="shared" ref="I7:I11" si="5">SUM(D7:H7)</f>
        <v>0</v>
      </c>
      <c r="J7" s="33">
        <f t="shared" ref="J7:J11" si="6">SUM(P7/3)</f>
        <v>0</v>
      </c>
      <c r="K7" s="33"/>
      <c r="L7" s="33">
        <f t="shared" ref="L7:L11" si="7">SUM(J7:K7)</f>
        <v>0</v>
      </c>
      <c r="M7" s="33">
        <f t="shared" ref="M7:M11" si="8">RANK(L7,$L$4:$L$6)</f>
        <v>1</v>
      </c>
      <c r="N7" s="34">
        <f t="shared" ref="N7:N11" si="9">MAX(D7:H7)</f>
        <v>0</v>
      </c>
      <c r="O7" s="34">
        <f t="shared" ref="O7:O11" si="10">MIN(D7:H7)</f>
        <v>0</v>
      </c>
      <c r="P7" s="38">
        <f t="shared" ref="P7:P11" si="11">SUM(I7-N7-O7)</f>
        <v>0</v>
      </c>
      <c r="Q7" s="38">
        <f t="shared" ref="Q7:Q11" si="12">AVERAGE(N7:O7)</f>
        <v>0</v>
      </c>
      <c r="R7" s="40">
        <f t="shared" ref="R7:R11" si="13">L7-Q7</f>
        <v>0</v>
      </c>
      <c r="S7" s="60"/>
      <c r="T7" s="60"/>
    </row>
    <row r="8" spans="1:20" ht="37.049999999999997" customHeight="1" x14ac:dyDescent="0.3">
      <c r="A8" s="33">
        <v>5</v>
      </c>
      <c r="B8" s="53" t="s">
        <v>130</v>
      </c>
      <c r="C8" s="53" t="s">
        <v>25</v>
      </c>
      <c r="D8" s="33"/>
      <c r="E8" s="33"/>
      <c r="F8" s="33"/>
      <c r="G8" s="33"/>
      <c r="H8" s="33"/>
      <c r="I8" s="33">
        <f t="shared" si="5"/>
        <v>0</v>
      </c>
      <c r="J8" s="33">
        <f t="shared" si="6"/>
        <v>0</v>
      </c>
      <c r="K8" s="33"/>
      <c r="L8" s="33">
        <f t="shared" si="7"/>
        <v>0</v>
      </c>
      <c r="M8" s="33">
        <f t="shared" si="8"/>
        <v>1</v>
      </c>
      <c r="N8" s="34">
        <f t="shared" si="9"/>
        <v>0</v>
      </c>
      <c r="O8" s="34">
        <f t="shared" si="10"/>
        <v>0</v>
      </c>
      <c r="P8" s="38">
        <f t="shared" si="11"/>
        <v>0</v>
      </c>
      <c r="Q8" s="38">
        <f t="shared" si="12"/>
        <v>0</v>
      </c>
      <c r="R8" s="40">
        <f t="shared" si="13"/>
        <v>0</v>
      </c>
      <c r="S8" s="60"/>
      <c r="T8" s="60"/>
    </row>
    <row r="9" spans="1:20" ht="37.049999999999997" customHeight="1" x14ac:dyDescent="0.3">
      <c r="A9" s="33">
        <v>6</v>
      </c>
      <c r="B9" s="53" t="s">
        <v>159</v>
      </c>
      <c r="C9" s="53" t="s">
        <v>27</v>
      </c>
      <c r="D9" s="33"/>
      <c r="E9" s="33"/>
      <c r="F9" s="33"/>
      <c r="G9" s="33"/>
      <c r="H9" s="33"/>
      <c r="I9" s="33">
        <f t="shared" si="5"/>
        <v>0</v>
      </c>
      <c r="J9" s="33">
        <f t="shared" si="6"/>
        <v>0</v>
      </c>
      <c r="K9" s="33"/>
      <c r="L9" s="33">
        <f t="shared" si="7"/>
        <v>0</v>
      </c>
      <c r="M9" s="33">
        <f t="shared" si="8"/>
        <v>1</v>
      </c>
      <c r="N9" s="34">
        <f t="shared" si="9"/>
        <v>0</v>
      </c>
      <c r="O9" s="34">
        <f t="shared" si="10"/>
        <v>0</v>
      </c>
      <c r="P9" s="38">
        <f t="shared" si="11"/>
        <v>0</v>
      </c>
      <c r="Q9" s="38">
        <f t="shared" si="12"/>
        <v>0</v>
      </c>
      <c r="R9" s="40">
        <f t="shared" si="13"/>
        <v>0</v>
      </c>
      <c r="S9" s="60"/>
      <c r="T9" s="60"/>
    </row>
    <row r="10" spans="1:20" ht="37.049999999999997" customHeight="1" x14ac:dyDescent="0.3">
      <c r="A10" s="33">
        <v>7</v>
      </c>
      <c r="B10" s="53" t="s">
        <v>163</v>
      </c>
      <c r="C10" s="53" t="s">
        <v>27</v>
      </c>
      <c r="D10" s="33"/>
      <c r="E10" s="33"/>
      <c r="F10" s="33"/>
      <c r="G10" s="33"/>
      <c r="H10" s="33"/>
      <c r="I10" s="33">
        <f t="shared" si="5"/>
        <v>0</v>
      </c>
      <c r="J10" s="33">
        <f t="shared" si="6"/>
        <v>0</v>
      </c>
      <c r="K10" s="33"/>
      <c r="L10" s="33">
        <f t="shared" si="7"/>
        <v>0</v>
      </c>
      <c r="M10" s="33">
        <f t="shared" si="8"/>
        <v>1</v>
      </c>
      <c r="N10" s="34">
        <f t="shared" si="9"/>
        <v>0</v>
      </c>
      <c r="O10" s="34">
        <f t="shared" si="10"/>
        <v>0</v>
      </c>
      <c r="P10" s="38">
        <f t="shared" si="11"/>
        <v>0</v>
      </c>
      <c r="Q10" s="38">
        <f t="shared" si="12"/>
        <v>0</v>
      </c>
      <c r="R10" s="40">
        <f t="shared" si="13"/>
        <v>0</v>
      </c>
      <c r="S10" s="60"/>
      <c r="T10" s="60"/>
    </row>
    <row r="11" spans="1:20" ht="31.5" customHeight="1" x14ac:dyDescent="0.3">
      <c r="A11" s="33">
        <v>8</v>
      </c>
      <c r="B11" s="53" t="s">
        <v>145</v>
      </c>
      <c r="C11" s="53" t="s">
        <v>73</v>
      </c>
      <c r="D11" s="33"/>
      <c r="E11" s="33"/>
      <c r="F11" s="33"/>
      <c r="G11" s="33"/>
      <c r="H11" s="33"/>
      <c r="I11" s="33">
        <f t="shared" si="5"/>
        <v>0</v>
      </c>
      <c r="J11" s="33">
        <f t="shared" si="6"/>
        <v>0</v>
      </c>
      <c r="K11" s="33"/>
      <c r="L11" s="33">
        <f t="shared" si="7"/>
        <v>0</v>
      </c>
      <c r="M11" s="33">
        <f t="shared" si="8"/>
        <v>1</v>
      </c>
      <c r="N11" s="34">
        <f t="shared" si="9"/>
        <v>0</v>
      </c>
      <c r="O11" s="34">
        <f t="shared" si="10"/>
        <v>0</v>
      </c>
      <c r="P11" s="38">
        <f t="shared" si="11"/>
        <v>0</v>
      </c>
      <c r="Q11" s="38">
        <f t="shared" si="12"/>
        <v>0</v>
      </c>
      <c r="R11" s="40">
        <f t="shared" si="13"/>
        <v>0</v>
      </c>
      <c r="S11" s="60"/>
      <c r="T11" s="60"/>
    </row>
    <row r="12" spans="1:20" ht="27" customHeight="1" x14ac:dyDescent="0.3">
      <c r="A12" s="69" t="s">
        <v>113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24"/>
      <c r="Q12" s="24"/>
      <c r="R12" s="24"/>
    </row>
    <row r="13" spans="1:20" ht="35.25" customHeight="1" x14ac:dyDescent="0.3">
      <c r="A13" s="4"/>
      <c r="B13" s="26"/>
      <c r="C13" s="70" t="s">
        <v>9</v>
      </c>
      <c r="D13" s="70"/>
      <c r="E13" s="70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1"/>
      <c r="Q13" s="21"/>
      <c r="R13" s="20"/>
    </row>
    <row r="14" spans="1:20" ht="37.950000000000003" customHeight="1" x14ac:dyDescent="0.3">
      <c r="A14" s="64" t="s">
        <v>22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</row>
  </sheetData>
  <sortState xmlns:xlrd2="http://schemas.microsoft.com/office/spreadsheetml/2017/richdata2" ref="A4:C8">
    <sortCondition ref="A3"/>
  </sortState>
  <mergeCells count="6">
    <mergeCell ref="A1:M2"/>
    <mergeCell ref="N2:P2"/>
    <mergeCell ref="Q2:R2"/>
    <mergeCell ref="A14:R14"/>
    <mergeCell ref="C13:E13"/>
    <mergeCell ref="A12:O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6"/>
  <sheetViews>
    <sheetView zoomScale="80" zoomScaleNormal="100" workbookViewId="0">
      <selection activeCell="T3" sqref="T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165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47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66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3">
      <c r="A4" s="33">
        <v>1</v>
      </c>
      <c r="B4" s="53" t="s">
        <v>37</v>
      </c>
      <c r="C4" s="53" t="s">
        <v>10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38</v>
      </c>
      <c r="C5" s="53" t="s">
        <v>10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3" customHeight="1" x14ac:dyDescent="0.3">
      <c r="A6" s="33">
        <v>3</v>
      </c>
      <c r="B6" s="53" t="s">
        <v>166</v>
      </c>
      <c r="C6" s="53" t="s">
        <v>11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8" si="5">RANK(L6,$L$4:$L$5)</f>
        <v>1</v>
      </c>
      <c r="N6" s="34">
        <f t="shared" ref="N6:N8" si="6">MAX(D6:H6)</f>
        <v>0</v>
      </c>
      <c r="O6" s="34">
        <f t="shared" ref="O6:O8" si="7">MIN(D6:H6)</f>
        <v>0</v>
      </c>
      <c r="P6" s="38">
        <f t="shared" ref="P6:P8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3" customHeight="1" x14ac:dyDescent="0.3">
      <c r="A7" s="33">
        <v>4</v>
      </c>
      <c r="B7" s="53" t="s">
        <v>34</v>
      </c>
      <c r="C7" s="53" t="s">
        <v>101</v>
      </c>
      <c r="D7" s="33"/>
      <c r="E7" s="33"/>
      <c r="F7" s="33"/>
      <c r="G7" s="33"/>
      <c r="H7" s="33"/>
      <c r="I7" s="33">
        <f t="shared" ref="I7:I8" si="9">SUM(D7:H7)</f>
        <v>0</v>
      </c>
      <c r="J7" s="33">
        <f t="shared" ref="J7:J8" si="10">SUM(P7/3)</f>
        <v>0</v>
      </c>
      <c r="K7" s="33"/>
      <c r="L7" s="33">
        <f t="shared" ref="L7:L8" si="11">SUM(J7:K7)</f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ref="Q7:Q8" si="12">AVERAGE(N7:O7)</f>
        <v>0</v>
      </c>
      <c r="R7" s="40">
        <f t="shared" ref="R7:R8" si="13">L7-Q7</f>
        <v>0</v>
      </c>
      <c r="S7" s="60"/>
      <c r="T7" s="60"/>
    </row>
    <row r="8" spans="1:20" ht="33" customHeight="1" x14ac:dyDescent="0.3">
      <c r="A8" s="33">
        <v>5</v>
      </c>
      <c r="B8" s="53" t="s">
        <v>105</v>
      </c>
      <c r="C8" s="53" t="s">
        <v>10</v>
      </c>
      <c r="D8" s="33"/>
      <c r="E8" s="33"/>
      <c r="F8" s="33"/>
      <c r="G8" s="33"/>
      <c r="H8" s="33"/>
      <c r="I8" s="33">
        <f t="shared" si="9"/>
        <v>0</v>
      </c>
      <c r="J8" s="33">
        <f t="shared" si="10"/>
        <v>0</v>
      </c>
      <c r="K8" s="33"/>
      <c r="L8" s="33">
        <f t="shared" si="11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12"/>
        <v>0</v>
      </c>
      <c r="R8" s="41">
        <f t="shared" si="13"/>
        <v>0</v>
      </c>
      <c r="S8" s="60"/>
      <c r="T8" s="60"/>
    </row>
    <row r="9" spans="1:20" ht="33" customHeight="1" x14ac:dyDescent="0.3">
      <c r="A9" s="69" t="s">
        <v>164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71"/>
      <c r="O9" s="71"/>
    </row>
    <row r="10" spans="1:20" ht="33" customHeight="1" x14ac:dyDescent="0.3">
      <c r="A10" s="4"/>
      <c r="B10" s="4"/>
      <c r="C10" s="70" t="s">
        <v>9</v>
      </c>
      <c r="D10" s="70"/>
      <c r="E10" s="7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20" ht="33" customHeight="1" x14ac:dyDescent="0.3">
      <c r="A11" s="64" t="s">
        <v>84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20" ht="33" customHeight="1" x14ac:dyDescent="0.3"/>
    <row r="13" spans="1:20" ht="33" customHeight="1" x14ac:dyDescent="0.3"/>
    <row r="14" spans="1:20" ht="19.95" customHeight="1" x14ac:dyDescent="0.3"/>
    <row r="15" spans="1:20" ht="37.049999999999997" customHeight="1" x14ac:dyDescent="0.3"/>
    <row r="16" spans="1:20" ht="34.950000000000003" customHeight="1" x14ac:dyDescent="0.3"/>
  </sheetData>
  <sortState xmlns:xlrd2="http://schemas.microsoft.com/office/spreadsheetml/2017/richdata2" ref="A4:C10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2"/>
  <sheetViews>
    <sheetView zoomScale="90" zoomScaleNormal="90" workbookViewId="0">
      <selection activeCell="H9" sqref="H9"/>
    </sheetView>
  </sheetViews>
  <sheetFormatPr defaultColWidth="9" defaultRowHeight="16.2" x14ac:dyDescent="0.3"/>
  <cols>
    <col min="1" max="1" width="5.218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65" t="s">
        <v>169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8" ht="19.95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18" ht="45.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3">
      <c r="A4" s="33">
        <v>1</v>
      </c>
      <c r="B4" s="77" t="s">
        <v>43</v>
      </c>
      <c r="C4" s="61" t="s">
        <v>11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5" si="0">RANK(L4,$L$4:$L$11)</f>
        <v>1</v>
      </c>
      <c r="N4" s="3">
        <f>MAX(D4:H4)</f>
        <v>0</v>
      </c>
      <c r="O4" s="3">
        <f>MIN(D4:H4)</f>
        <v>0</v>
      </c>
      <c r="P4" s="7">
        <f t="shared" ref="P4:P5" si="1"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33">
        <v>2</v>
      </c>
      <c r="B5" s="53" t="s">
        <v>26</v>
      </c>
      <c r="C5" s="53" t="s">
        <v>32</v>
      </c>
      <c r="D5" s="33"/>
      <c r="E5" s="33"/>
      <c r="F5" s="33"/>
      <c r="G5" s="33"/>
      <c r="H5" s="33"/>
      <c r="I5" s="33">
        <f t="shared" ref="I5" si="2">SUM(D5:H5)</f>
        <v>0</v>
      </c>
      <c r="J5" s="33">
        <f t="shared" ref="J5" si="3">SUM(P5/3)</f>
        <v>0</v>
      </c>
      <c r="K5" s="33"/>
      <c r="L5" s="33">
        <f t="shared" ref="L5" si="4">SUM(J5:K5)</f>
        <v>0</v>
      </c>
      <c r="M5" s="33">
        <f t="shared" si="0"/>
        <v>1</v>
      </c>
      <c r="N5" s="3">
        <f>MAX(D5:H5)</f>
        <v>0</v>
      </c>
      <c r="O5" s="3">
        <f>MIN(D5:H5)</f>
        <v>0</v>
      </c>
      <c r="P5" s="7">
        <f t="shared" si="1"/>
        <v>0</v>
      </c>
      <c r="Q5" s="7">
        <f t="shared" ref="Q5" si="5">AVERAGE(N5:O5)</f>
        <v>0</v>
      </c>
      <c r="R5" s="9">
        <f t="shared" ref="R5" si="6">L5-Q5</f>
        <v>0</v>
      </c>
    </row>
    <row r="6" spans="1:18" ht="41.55" customHeight="1" x14ac:dyDescent="0.3">
      <c r="A6" s="69" t="s">
        <v>168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R6" s="7"/>
    </row>
    <row r="7" spans="1:18" ht="19.95" customHeight="1" x14ac:dyDescent="0.3">
      <c r="B7" s="4"/>
      <c r="C7" s="4"/>
      <c r="D7" s="16" t="s">
        <v>9</v>
      </c>
      <c r="E7" s="16"/>
      <c r="F7" s="16"/>
      <c r="G7" s="4"/>
      <c r="H7" s="4"/>
      <c r="I7" s="4"/>
      <c r="J7" s="4"/>
      <c r="K7" s="4"/>
      <c r="L7" s="4"/>
      <c r="M7" s="4"/>
      <c r="N7" s="4"/>
      <c r="O7" s="4"/>
      <c r="P7" s="4"/>
      <c r="R7" s="7"/>
    </row>
    <row r="8" spans="1:18" ht="49.95" customHeight="1" x14ac:dyDescent="0.3">
      <c r="A8" s="64" t="s">
        <v>83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</row>
    <row r="9" spans="1:18" ht="19.95" customHeight="1" x14ac:dyDescent="0.3">
      <c r="A9" s="19"/>
      <c r="B9" s="54"/>
      <c r="C9" s="54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1"/>
      <c r="Q9" s="21"/>
      <c r="R9" s="22"/>
    </row>
    <row r="10" spans="1:18" ht="19.95" customHeight="1" x14ac:dyDescent="0.3">
      <c r="A10" s="19"/>
      <c r="B10" s="54"/>
      <c r="C10" s="5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22"/>
    </row>
    <row r="11" spans="1:18" ht="19.95" customHeight="1" x14ac:dyDescent="0.3">
      <c r="A11" s="19"/>
      <c r="B11" s="54"/>
      <c r="C11" s="5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19.95" customHeight="1" x14ac:dyDescent="0.3">
      <c r="A12" s="52"/>
      <c r="B12" s="54"/>
      <c r="C12" s="54"/>
      <c r="D12" s="20"/>
      <c r="E12" s="20"/>
      <c r="F12" s="20"/>
      <c r="G12" s="20"/>
      <c r="H12" s="20"/>
      <c r="I12" s="19"/>
      <c r="J12" s="19"/>
      <c r="K12" s="19"/>
      <c r="L12" s="19"/>
      <c r="M12" s="19"/>
      <c r="N12" s="19"/>
      <c r="O12" s="19"/>
      <c r="P12" s="21"/>
      <c r="Q12" s="21"/>
      <c r="R12" s="22"/>
    </row>
    <row r="13" spans="1:18" ht="19.95" customHeight="1" x14ac:dyDescent="0.3">
      <c r="A13" s="52"/>
      <c r="B13" s="54"/>
      <c r="C13" s="54"/>
      <c r="D13" s="20"/>
      <c r="E13" s="20"/>
      <c r="F13" s="20"/>
      <c r="G13" s="20"/>
      <c r="H13" s="20"/>
      <c r="I13" s="19"/>
      <c r="J13" s="19"/>
      <c r="K13" s="19"/>
      <c r="L13" s="19"/>
      <c r="M13" s="19"/>
      <c r="N13" s="19"/>
      <c r="O13" s="19"/>
      <c r="P13" s="21"/>
      <c r="Q13" s="21"/>
      <c r="R13" s="22"/>
    </row>
    <row r="14" spans="1:18" ht="19.95" customHeight="1" x14ac:dyDescent="0.3">
      <c r="A14" s="52"/>
      <c r="B14" s="54"/>
      <c r="C14" s="54"/>
      <c r="D14" s="20"/>
      <c r="E14" s="20"/>
      <c r="F14" s="20"/>
      <c r="G14" s="20"/>
      <c r="H14" s="20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18" ht="19.95" customHeight="1" x14ac:dyDescent="0.3">
      <c r="A15" s="55"/>
      <c r="B15" s="54"/>
      <c r="C15" s="54"/>
      <c r="D15" s="56"/>
      <c r="E15" s="56"/>
      <c r="F15" s="56"/>
      <c r="G15" s="56"/>
      <c r="H15" s="56"/>
      <c r="I15" s="19"/>
      <c r="J15" s="19"/>
      <c r="K15" s="19"/>
      <c r="L15" s="19"/>
      <c r="M15" s="19"/>
      <c r="N15" s="19"/>
      <c r="O15" s="19"/>
      <c r="P15" s="21"/>
      <c r="Q15" s="21"/>
      <c r="R15" s="22"/>
    </row>
    <row r="16" spans="1:18" ht="19.95" customHeight="1" x14ac:dyDescent="0.3">
      <c r="A16" s="52"/>
      <c r="B16" s="54"/>
      <c r="C16" s="54"/>
      <c r="D16" s="20"/>
      <c r="E16" s="20"/>
      <c r="F16" s="20"/>
      <c r="G16" s="20"/>
      <c r="H16" s="20"/>
      <c r="I16" s="19"/>
      <c r="J16" s="19"/>
      <c r="K16" s="19"/>
      <c r="L16" s="19"/>
      <c r="M16" s="19"/>
      <c r="N16" s="19"/>
      <c r="O16" s="19"/>
      <c r="P16" s="21"/>
      <c r="Q16" s="21"/>
      <c r="R16" s="22"/>
    </row>
    <row r="17" spans="1:19" ht="19.95" customHeight="1" x14ac:dyDescent="0.3">
      <c r="A17" s="52"/>
      <c r="B17" s="54"/>
      <c r="C17" s="54"/>
      <c r="D17" s="20"/>
      <c r="E17" s="20"/>
      <c r="F17" s="20"/>
      <c r="G17" s="20"/>
      <c r="H17" s="20"/>
      <c r="I17" s="19"/>
      <c r="J17" s="19"/>
      <c r="K17" s="19"/>
      <c r="L17" s="19"/>
      <c r="M17" s="19"/>
      <c r="N17" s="19"/>
      <c r="O17" s="19"/>
      <c r="P17" s="21"/>
      <c r="Q17" s="21"/>
      <c r="R17" s="22"/>
    </row>
    <row r="18" spans="1:19" ht="19.95" customHeight="1" x14ac:dyDescent="0.3">
      <c r="A18" s="52"/>
      <c r="B18" s="54"/>
      <c r="C18" s="54"/>
      <c r="D18" s="20"/>
      <c r="E18" s="20"/>
      <c r="F18" s="20"/>
      <c r="G18" s="20"/>
      <c r="H18" s="20"/>
      <c r="I18" s="19"/>
      <c r="J18" s="19"/>
      <c r="K18" s="19"/>
      <c r="L18" s="19"/>
      <c r="M18" s="19"/>
      <c r="N18" s="19"/>
      <c r="O18" s="19"/>
      <c r="P18" s="21"/>
      <c r="Q18" s="21"/>
      <c r="R18" s="22"/>
    </row>
    <row r="19" spans="1:19" ht="19.95" customHeight="1" x14ac:dyDescent="0.3">
      <c r="A19" s="52"/>
      <c r="B19" s="54"/>
      <c r="C19" s="54"/>
      <c r="D19" s="20"/>
      <c r="E19" s="20"/>
      <c r="F19" s="20"/>
      <c r="G19" s="20"/>
      <c r="H19" s="20"/>
      <c r="I19" s="19"/>
      <c r="J19" s="19"/>
      <c r="K19" s="19"/>
      <c r="L19" s="19"/>
      <c r="M19" s="19"/>
      <c r="N19" s="19"/>
      <c r="O19" s="19"/>
      <c r="P19" s="21"/>
      <c r="Q19" s="21"/>
      <c r="R19" s="22"/>
    </row>
    <row r="20" spans="1:19" ht="37.049999999999997" customHeight="1" x14ac:dyDescent="0.3"/>
    <row r="21" spans="1:19" ht="37.049999999999997" customHeight="1" x14ac:dyDescent="0.3"/>
    <row r="22" spans="1:19" ht="37.049999999999997" customHeight="1" x14ac:dyDescent="0.3">
      <c r="S22" s="27"/>
    </row>
  </sheetData>
  <sortState xmlns:xlrd2="http://schemas.microsoft.com/office/spreadsheetml/2017/richdata2" ref="A4:C11">
    <sortCondition ref="A3"/>
  </sortState>
  <mergeCells count="5">
    <mergeCell ref="A1:M2"/>
    <mergeCell ref="N2:P2"/>
    <mergeCell ref="Q2:R2"/>
    <mergeCell ref="A6:P6"/>
    <mergeCell ref="A8:R8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5"/>
  <sheetViews>
    <sheetView zoomScale="79" zoomScaleNormal="100" workbookViewId="0">
      <selection activeCell="R3" sqref="R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2.77734375" style="1" customWidth="1"/>
    <col min="19" max="16384" width="9" style="1"/>
  </cols>
  <sheetData>
    <row r="1" spans="1:20" ht="27.6" customHeight="1" x14ac:dyDescent="0.3">
      <c r="A1" s="65" t="s">
        <v>171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46"/>
      <c r="O1" s="46"/>
      <c r="P1" s="29"/>
      <c r="Q1" s="29"/>
      <c r="R1" s="46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147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44" t="s">
        <v>15</v>
      </c>
      <c r="O3" s="44" t="s">
        <v>16</v>
      </c>
      <c r="P3" s="45" t="s">
        <v>13</v>
      </c>
      <c r="Q3" s="39" t="s">
        <v>17</v>
      </c>
      <c r="R3" s="43" t="s">
        <v>18</v>
      </c>
    </row>
    <row r="4" spans="1:20" ht="37.049999999999997" customHeight="1" x14ac:dyDescent="0.3">
      <c r="A4" s="33">
        <v>1</v>
      </c>
      <c r="B4" s="53" t="s">
        <v>33</v>
      </c>
      <c r="C4" s="53" t="s">
        <v>32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RANK(L4,$L$4:$L$6)</f>
        <v>1</v>
      </c>
      <c r="N4" s="34">
        <f>MAX(D4:H4)</f>
        <v>0</v>
      </c>
      <c r="O4" s="34">
        <f>MIN(D4:H4)</f>
        <v>0</v>
      </c>
      <c r="P4" s="29">
        <f>SUM(I4-N4-O4)</f>
        <v>0</v>
      </c>
      <c r="Q4" s="29">
        <f>AVERAGE(N4:O4)</f>
        <v>0</v>
      </c>
      <c r="R4" s="47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176</v>
      </c>
      <c r="C5" s="53" t="s">
        <v>11</v>
      </c>
      <c r="D5" s="33"/>
      <c r="E5" s="33"/>
      <c r="F5" s="33"/>
      <c r="G5" s="33"/>
      <c r="H5" s="33"/>
      <c r="I5" s="33">
        <f t="shared" ref="I5" si="0">SUM(D5:H5)</f>
        <v>0</v>
      </c>
      <c r="J5" s="33">
        <f t="shared" ref="J5" si="1">SUM(P5/3)</f>
        <v>0</v>
      </c>
      <c r="K5" s="33"/>
      <c r="L5" s="33">
        <f t="shared" ref="L5" si="2">SUM(J5:K5)</f>
        <v>0</v>
      </c>
      <c r="M5" s="33">
        <f>RANK(L5,$L$4:$L$6)</f>
        <v>1</v>
      </c>
      <c r="N5" s="34">
        <f>MAX(D5:H5)</f>
        <v>0</v>
      </c>
      <c r="O5" s="34">
        <f>MIN(D5:H5)</f>
        <v>0</v>
      </c>
      <c r="P5" s="29">
        <f>SUM(I5-N5-O5)</f>
        <v>0</v>
      </c>
      <c r="Q5" s="29">
        <f t="shared" ref="Q5" si="3">AVERAGE(N5:O5)</f>
        <v>0</v>
      </c>
      <c r="R5" s="48">
        <f t="shared" ref="R5" si="4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175</v>
      </c>
      <c r="C6" s="53" t="s">
        <v>11</v>
      </c>
      <c r="D6" s="33"/>
      <c r="E6" s="33"/>
      <c r="F6" s="33"/>
      <c r="G6" s="33"/>
      <c r="H6" s="33"/>
      <c r="I6" s="33">
        <f t="shared" ref="I6:I8" si="5">SUM(D6:H6)</f>
        <v>0</v>
      </c>
      <c r="J6" s="33">
        <f t="shared" ref="J6:J8" si="6">SUM(P6/3)</f>
        <v>0</v>
      </c>
      <c r="K6" s="33"/>
      <c r="L6" s="33">
        <f t="shared" ref="L6:L8" si="7">SUM(J6:K6)</f>
        <v>0</v>
      </c>
      <c r="M6" s="33">
        <f>RANK(L6,$L$4:$L$6)</f>
        <v>1</v>
      </c>
      <c r="N6" s="34">
        <f>MAX(D6:H6)</f>
        <v>0</v>
      </c>
      <c r="O6" s="34">
        <f>MIN(D6:H6)</f>
        <v>0</v>
      </c>
      <c r="P6" s="29">
        <f>SUM(I6-N6-O6)</f>
        <v>0</v>
      </c>
      <c r="Q6" s="29">
        <f t="shared" ref="Q6:Q8" si="8">AVERAGE(N6:O6)</f>
        <v>0</v>
      </c>
      <c r="R6" s="48">
        <f t="shared" ref="R6:R8" si="9">L6-Q6</f>
        <v>0</v>
      </c>
      <c r="S6" s="60"/>
      <c r="T6" s="60"/>
    </row>
    <row r="7" spans="1:20" ht="37.049999999999997" customHeight="1" x14ac:dyDescent="0.3">
      <c r="A7" s="33">
        <v>4</v>
      </c>
      <c r="B7" s="53" t="s">
        <v>173</v>
      </c>
      <c r="C7" s="53" t="s">
        <v>174</v>
      </c>
      <c r="D7" s="33"/>
      <c r="E7" s="33"/>
      <c r="F7" s="33"/>
      <c r="G7" s="33"/>
      <c r="H7" s="33"/>
      <c r="I7" s="33">
        <f t="shared" si="5"/>
        <v>0</v>
      </c>
      <c r="J7" s="33">
        <f t="shared" si="6"/>
        <v>0</v>
      </c>
      <c r="K7" s="33"/>
      <c r="L7" s="33">
        <f t="shared" si="7"/>
        <v>0</v>
      </c>
      <c r="M7" s="33">
        <f t="shared" ref="M7:M8" si="10">RANK(L7,$L$4:$L$6)</f>
        <v>1</v>
      </c>
      <c r="N7" s="34">
        <f t="shared" ref="N7:N8" si="11">MAX(D7:H7)</f>
        <v>0</v>
      </c>
      <c r="O7" s="34">
        <f t="shared" ref="O7:O8" si="12">MIN(D7:H7)</f>
        <v>0</v>
      </c>
      <c r="P7" s="29">
        <f t="shared" ref="P7:P8" si="13">SUM(I7-N7-O7)</f>
        <v>0</v>
      </c>
      <c r="Q7" s="29">
        <f t="shared" si="8"/>
        <v>0</v>
      </c>
      <c r="R7" s="47">
        <f t="shared" si="9"/>
        <v>0</v>
      </c>
      <c r="S7" s="60"/>
      <c r="T7" s="60"/>
    </row>
    <row r="8" spans="1:20" ht="37.049999999999997" customHeight="1" x14ac:dyDescent="0.3">
      <c r="A8" s="33">
        <v>5</v>
      </c>
      <c r="B8" s="53" t="s">
        <v>172</v>
      </c>
      <c r="C8" s="53" t="s">
        <v>101</v>
      </c>
      <c r="D8" s="33"/>
      <c r="E8" s="33"/>
      <c r="F8" s="33"/>
      <c r="G8" s="33"/>
      <c r="H8" s="33"/>
      <c r="I8" s="33">
        <f t="shared" si="5"/>
        <v>0</v>
      </c>
      <c r="J8" s="33">
        <f t="shared" si="6"/>
        <v>0</v>
      </c>
      <c r="K8" s="33"/>
      <c r="L8" s="33">
        <f t="shared" si="7"/>
        <v>0</v>
      </c>
      <c r="M8" s="33">
        <f t="shared" si="10"/>
        <v>1</v>
      </c>
      <c r="N8" s="34">
        <f t="shared" si="11"/>
        <v>0</v>
      </c>
      <c r="O8" s="34">
        <f t="shared" si="12"/>
        <v>0</v>
      </c>
      <c r="P8" s="29">
        <f t="shared" si="13"/>
        <v>0</v>
      </c>
      <c r="Q8" s="29">
        <f t="shared" si="8"/>
        <v>0</v>
      </c>
      <c r="R8" s="48">
        <f t="shared" si="9"/>
        <v>0</v>
      </c>
      <c r="S8" s="60"/>
      <c r="T8" s="60"/>
    </row>
    <row r="9" spans="1:20" ht="37.049999999999997" customHeight="1" x14ac:dyDescent="0.3">
      <c r="A9" s="57">
        <v>6</v>
      </c>
      <c r="B9" s="53" t="s">
        <v>177</v>
      </c>
      <c r="C9" s="53" t="s">
        <v>32</v>
      </c>
      <c r="D9" s="33"/>
      <c r="E9" s="33"/>
      <c r="F9" s="33"/>
      <c r="G9" s="33"/>
      <c r="H9" s="33"/>
      <c r="I9" s="33">
        <f t="shared" ref="I9" si="14">SUM(D9:H9)</f>
        <v>0</v>
      </c>
      <c r="J9" s="33">
        <f t="shared" ref="J9" si="15">SUM(P9/3)</f>
        <v>0</v>
      </c>
      <c r="K9" s="33"/>
      <c r="L9" s="33">
        <f t="shared" ref="L9" si="16">SUM(J9:K9)</f>
        <v>0</v>
      </c>
      <c r="M9" s="33">
        <f t="shared" ref="M9" si="17">RANK(L9,$L$4:$L$6)</f>
        <v>1</v>
      </c>
      <c r="N9" s="34">
        <f t="shared" ref="N9" si="18">MAX(D9:H9)</f>
        <v>0</v>
      </c>
      <c r="O9" s="34">
        <f t="shared" ref="O9" si="19">MIN(D9:H9)</f>
        <v>0</v>
      </c>
      <c r="P9" s="50">
        <f t="shared" ref="P9" si="20">SUM(I9-N9-O9)</f>
        <v>0</v>
      </c>
      <c r="Q9" s="50">
        <f t="shared" ref="Q9" si="21">AVERAGE(N9:O9)</f>
        <v>0</v>
      </c>
      <c r="R9" s="47">
        <f t="shared" ref="R9" si="22">L9-Q9</f>
        <v>0</v>
      </c>
      <c r="S9" s="60"/>
      <c r="T9" s="60"/>
    </row>
    <row r="10" spans="1:20" ht="37.049999999999997" customHeight="1" x14ac:dyDescent="0.3">
      <c r="A10" s="30" t="s">
        <v>170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4"/>
      <c r="O10" s="34"/>
      <c r="P10" s="29"/>
      <c r="Q10" s="29"/>
      <c r="R10" s="48"/>
    </row>
    <row r="11" spans="1:20" ht="37.049999999999997" customHeight="1" x14ac:dyDescent="0.3">
      <c r="A11" s="35"/>
      <c r="B11" s="35"/>
      <c r="C11" s="31" t="s">
        <v>9</v>
      </c>
      <c r="D11" s="31"/>
      <c r="E11" s="31"/>
      <c r="F11" s="35"/>
      <c r="G11" s="35"/>
      <c r="H11" s="35"/>
      <c r="I11" s="35"/>
      <c r="J11" s="35"/>
      <c r="K11" s="35"/>
      <c r="L11" s="35"/>
      <c r="M11" s="35"/>
      <c r="N11" s="34"/>
      <c r="O11" s="34"/>
      <c r="P11" s="29"/>
      <c r="Q11" s="29"/>
      <c r="R11" s="47"/>
    </row>
    <row r="12" spans="1:20" ht="37.049999999999997" customHeight="1" x14ac:dyDescent="0.3">
      <c r="A12" s="64" t="s">
        <v>83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  <row r="13" spans="1:20" ht="37.049999999999997" customHeight="1" x14ac:dyDescent="0.3"/>
    <row r="14" spans="1:20" ht="37.049999999999997" customHeight="1" x14ac:dyDescent="0.3"/>
    <row r="15" spans="1:20" ht="37.049999999999997" customHeight="1" x14ac:dyDescent="0.3"/>
  </sheetData>
  <sortState xmlns:xlrd2="http://schemas.microsoft.com/office/spreadsheetml/2017/richdata2" ref="A4:C6">
    <sortCondition ref="A3"/>
  </sortState>
  <mergeCells count="4">
    <mergeCell ref="A12:R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6"/>
  <sheetViews>
    <sheetView tabSelected="1" zoomScale="83" zoomScaleNormal="100" workbookViewId="0">
      <selection activeCell="S4" sqref="S4:T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2.77734375" style="1" customWidth="1"/>
    <col min="19" max="16384" width="9" style="1"/>
  </cols>
  <sheetData>
    <row r="1" spans="1:20" ht="19.95" customHeight="1" x14ac:dyDescent="0.3">
      <c r="A1" s="65" t="s">
        <v>179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19.95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49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67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4.950000000000003" customHeight="1" x14ac:dyDescent="0.3">
      <c r="A4" s="33">
        <v>1</v>
      </c>
      <c r="B4" s="53" t="s">
        <v>180</v>
      </c>
      <c r="C4" s="53" t="s">
        <v>39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4.950000000000003" customHeight="1" x14ac:dyDescent="0.3">
      <c r="A5" s="33">
        <v>2</v>
      </c>
      <c r="B5" s="53" t="s">
        <v>182</v>
      </c>
      <c r="C5" s="53" t="s">
        <v>39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4.950000000000003" customHeight="1" x14ac:dyDescent="0.3">
      <c r="A6" s="33">
        <v>3</v>
      </c>
      <c r="B6" s="53" t="s">
        <v>92</v>
      </c>
      <c r="C6" s="53" t="s">
        <v>27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9" si="5">RANK(L6,$L$4:$L$5)</f>
        <v>1</v>
      </c>
      <c r="N6" s="34">
        <f t="shared" ref="N6:N9" si="6">MAX(D6:H6)</f>
        <v>0</v>
      </c>
      <c r="O6" s="34">
        <f t="shared" ref="O6:O9" si="7">MIN(D6:H6)</f>
        <v>0</v>
      </c>
      <c r="P6" s="38">
        <f t="shared" ref="P6:P9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4.950000000000003" customHeight="1" x14ac:dyDescent="0.3">
      <c r="A7" s="33">
        <v>4</v>
      </c>
      <c r="B7" s="53" t="s">
        <v>185</v>
      </c>
      <c r="C7" s="53" t="s">
        <v>42</v>
      </c>
      <c r="D7" s="33"/>
      <c r="E7" s="33"/>
      <c r="F7" s="33"/>
      <c r="G7" s="33"/>
      <c r="H7" s="33"/>
      <c r="I7" s="33">
        <f t="shared" ref="I7:I9" si="9">SUM(D7:H7)</f>
        <v>0</v>
      </c>
      <c r="J7" s="33">
        <f t="shared" ref="J7:J9" si="10">SUM(P7/3)</f>
        <v>0</v>
      </c>
      <c r="K7" s="33"/>
      <c r="L7" s="33">
        <f t="shared" ref="L7:L9" si="11">SUM(J7:K7)</f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ref="Q7:Q9" si="12">AVERAGE(N7:O7)</f>
        <v>0</v>
      </c>
      <c r="R7" s="40">
        <f t="shared" ref="R7:R9" si="13">L7-Q7</f>
        <v>0</v>
      </c>
      <c r="S7" s="60"/>
      <c r="T7" s="60"/>
    </row>
    <row r="8" spans="1:20" ht="34.950000000000003" customHeight="1" x14ac:dyDescent="0.3">
      <c r="A8" s="33">
        <v>5</v>
      </c>
      <c r="B8" s="53" t="s">
        <v>181</v>
      </c>
      <c r="C8" s="53" t="s">
        <v>39</v>
      </c>
      <c r="D8" s="33"/>
      <c r="E8" s="33"/>
      <c r="F8" s="33"/>
      <c r="G8" s="33"/>
      <c r="H8" s="33"/>
      <c r="I8" s="33">
        <f t="shared" si="9"/>
        <v>0</v>
      </c>
      <c r="J8" s="33">
        <f t="shared" si="10"/>
        <v>0</v>
      </c>
      <c r="K8" s="33"/>
      <c r="L8" s="33">
        <f t="shared" si="11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12"/>
        <v>0</v>
      </c>
      <c r="R8" s="41">
        <f t="shared" si="13"/>
        <v>0</v>
      </c>
      <c r="S8" s="60"/>
      <c r="T8" s="60"/>
    </row>
    <row r="9" spans="1:20" ht="34.950000000000003" customHeight="1" x14ac:dyDescent="0.3">
      <c r="A9" s="33">
        <v>6</v>
      </c>
      <c r="B9" s="53" t="s">
        <v>183</v>
      </c>
      <c r="C9" s="53" t="s">
        <v>184</v>
      </c>
      <c r="D9" s="33"/>
      <c r="E9" s="33"/>
      <c r="F9" s="33"/>
      <c r="G9" s="33"/>
      <c r="H9" s="33"/>
      <c r="I9" s="33">
        <f t="shared" si="9"/>
        <v>0</v>
      </c>
      <c r="J9" s="33">
        <f t="shared" si="10"/>
        <v>0</v>
      </c>
      <c r="K9" s="33"/>
      <c r="L9" s="33">
        <f t="shared" si="11"/>
        <v>0</v>
      </c>
      <c r="M9" s="33">
        <f t="shared" si="5"/>
        <v>1</v>
      </c>
      <c r="N9" s="34">
        <f t="shared" si="6"/>
        <v>0</v>
      </c>
      <c r="O9" s="34">
        <f t="shared" si="7"/>
        <v>0</v>
      </c>
      <c r="P9" s="38">
        <f t="shared" si="8"/>
        <v>0</v>
      </c>
      <c r="Q9" s="38">
        <f t="shared" si="12"/>
        <v>0</v>
      </c>
      <c r="R9" s="40">
        <f t="shared" si="13"/>
        <v>0</v>
      </c>
      <c r="S9" s="60"/>
      <c r="T9" s="60"/>
    </row>
    <row r="10" spans="1:20" ht="34.950000000000003" customHeight="1" x14ac:dyDescent="0.3">
      <c r="A10" s="69" t="s">
        <v>178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71"/>
      <c r="O10" s="71"/>
    </row>
    <row r="11" spans="1:20" ht="34.950000000000003" customHeight="1" x14ac:dyDescent="0.3">
      <c r="A11" s="4"/>
      <c r="B11" s="4"/>
      <c r="C11" s="70" t="s">
        <v>9</v>
      </c>
      <c r="D11" s="70"/>
      <c r="E11" s="7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20" ht="34.950000000000003" customHeight="1" x14ac:dyDescent="0.3">
      <c r="A12" s="64" t="s">
        <v>22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  <row r="13" spans="1:20" ht="34.950000000000003" customHeight="1" x14ac:dyDescent="0.3"/>
    <row r="14" spans="1:20" ht="19.95" customHeight="1" x14ac:dyDescent="0.3"/>
    <row r="15" spans="1:20" ht="37.049999999999997" customHeight="1" x14ac:dyDescent="0.3"/>
    <row r="16" spans="1:20" ht="37.049999999999997" customHeight="1" x14ac:dyDescent="0.3"/>
  </sheetData>
  <sortState xmlns:xlrd2="http://schemas.microsoft.com/office/spreadsheetml/2017/richdata2" ref="A4:C7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15"/>
  <sheetViews>
    <sheetView zoomScale="72" zoomScaleNormal="100" workbookViewId="0">
      <selection activeCell="S4" sqref="S4:T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187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47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4.950000000000003" customHeight="1" x14ac:dyDescent="0.3">
      <c r="A4" s="33">
        <v>1</v>
      </c>
      <c r="B4" s="53" t="s">
        <v>190</v>
      </c>
      <c r="C4" s="53" t="s">
        <v>191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4.950000000000003" customHeight="1" x14ac:dyDescent="0.3">
      <c r="A5" s="33">
        <v>2</v>
      </c>
      <c r="B5" s="53" t="s">
        <v>189</v>
      </c>
      <c r="C5" s="53" t="s">
        <v>86</v>
      </c>
      <c r="D5" s="33"/>
      <c r="E5" s="33"/>
      <c r="F5" s="33"/>
      <c r="G5" s="33"/>
      <c r="H5" s="33"/>
      <c r="I5" s="33">
        <f t="shared" ref="I5:I7" si="3">SUM(D5:H5)</f>
        <v>0</v>
      </c>
      <c r="J5" s="33">
        <f t="shared" ref="J5:J7" si="4">SUM(P5/3)</f>
        <v>0</v>
      </c>
      <c r="K5" s="33"/>
      <c r="L5" s="33">
        <f t="shared" ref="L5:L7" si="5">SUM(J5:K5)</f>
        <v>0</v>
      </c>
      <c r="M5" s="33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  <c r="S5" s="60"/>
      <c r="T5" s="60"/>
    </row>
    <row r="6" spans="1:20" ht="34.950000000000003" customHeight="1" x14ac:dyDescent="0.3">
      <c r="A6" s="33">
        <v>3</v>
      </c>
      <c r="B6" s="53" t="s">
        <v>85</v>
      </c>
      <c r="C6" s="53" t="s">
        <v>86</v>
      </c>
      <c r="D6" s="33"/>
      <c r="E6" s="33"/>
      <c r="F6" s="33"/>
      <c r="G6" s="33"/>
      <c r="H6" s="33"/>
      <c r="I6" s="33">
        <f t="shared" si="3"/>
        <v>0</v>
      </c>
      <c r="J6" s="33">
        <f t="shared" si="4"/>
        <v>0</v>
      </c>
      <c r="K6" s="33"/>
      <c r="L6" s="33">
        <f t="shared" si="5"/>
        <v>0</v>
      </c>
      <c r="M6" s="33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  <c r="S6" s="60"/>
      <c r="T6" s="60"/>
    </row>
    <row r="7" spans="1:20" ht="37.049999999999997" customHeight="1" x14ac:dyDescent="0.3">
      <c r="A7" s="33">
        <v>4</v>
      </c>
      <c r="B7" s="53" t="s">
        <v>188</v>
      </c>
      <c r="C7" s="53" t="s">
        <v>86</v>
      </c>
      <c r="D7" s="33"/>
      <c r="E7" s="33"/>
      <c r="F7" s="33"/>
      <c r="G7" s="33"/>
      <c r="H7" s="33"/>
      <c r="I7" s="33">
        <f t="shared" si="3"/>
        <v>0</v>
      </c>
      <c r="J7" s="33">
        <f t="shared" si="4"/>
        <v>0</v>
      </c>
      <c r="K7" s="33"/>
      <c r="L7" s="33">
        <f t="shared" si="5"/>
        <v>0</v>
      </c>
      <c r="M7" s="33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  <c r="S7" s="60"/>
      <c r="T7" s="60"/>
    </row>
    <row r="8" spans="1:20" ht="37.049999999999997" customHeight="1" x14ac:dyDescent="0.3">
      <c r="A8" s="33">
        <v>5</v>
      </c>
      <c r="B8" s="53" t="s">
        <v>192</v>
      </c>
      <c r="C8" s="53" t="s">
        <v>191</v>
      </c>
      <c r="D8" s="33"/>
      <c r="E8" s="33"/>
      <c r="F8" s="33"/>
      <c r="G8" s="33"/>
      <c r="H8" s="33"/>
      <c r="I8" s="33">
        <f>SUM(D8:H8)</f>
        <v>0</v>
      </c>
      <c r="J8" s="33">
        <f>SUM(P8/3)</f>
        <v>0</v>
      </c>
      <c r="K8" s="33"/>
      <c r="L8" s="33">
        <f>SUM(J8:K8)</f>
        <v>0</v>
      </c>
      <c r="M8" s="33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  <c r="S8" s="60"/>
      <c r="T8" s="60"/>
    </row>
    <row r="9" spans="1:20" ht="37.049999999999997" customHeight="1" x14ac:dyDescent="0.3">
      <c r="A9" s="33">
        <v>6</v>
      </c>
      <c r="B9" s="53" t="s">
        <v>87</v>
      </c>
      <c r="C9" s="53" t="s">
        <v>27</v>
      </c>
      <c r="D9" s="33"/>
      <c r="E9" s="33"/>
      <c r="F9" s="33"/>
      <c r="G9" s="33"/>
      <c r="H9" s="33"/>
      <c r="I9" s="33">
        <f t="shared" ref="I9" si="9">SUM(D9:H9)</f>
        <v>0</v>
      </c>
      <c r="J9" s="33">
        <f t="shared" ref="J9" si="10">SUM(P9/3)</f>
        <v>0</v>
      </c>
      <c r="K9" s="33"/>
      <c r="L9" s="33">
        <f t="shared" ref="L9" si="11">SUM(J9:K9)</f>
        <v>0</v>
      </c>
      <c r="M9" s="33">
        <f t="shared" ref="M9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" si="13">AVERAGE(N9:O9)</f>
        <v>0</v>
      </c>
      <c r="R9" s="9">
        <f t="shared" ref="R9" si="14">L9-Q9</f>
        <v>0</v>
      </c>
      <c r="S9" s="60"/>
      <c r="T9" s="60"/>
    </row>
    <row r="10" spans="1:20" ht="37.049999999999997" customHeight="1" x14ac:dyDescent="0.3">
      <c r="A10" s="33">
        <v>7</v>
      </c>
      <c r="B10" s="53" t="s">
        <v>95</v>
      </c>
      <c r="C10" s="53" t="s">
        <v>27</v>
      </c>
      <c r="D10" s="33"/>
      <c r="E10" s="33"/>
      <c r="F10" s="33"/>
      <c r="G10" s="33"/>
      <c r="H10" s="33"/>
      <c r="I10" s="33">
        <f>SUM(D10:H10)</f>
        <v>0</v>
      </c>
      <c r="J10" s="33">
        <f>SUM(P10/3)</f>
        <v>0</v>
      </c>
      <c r="K10" s="33"/>
      <c r="L10" s="33">
        <f>SUM(J10:K10)</f>
        <v>0</v>
      </c>
      <c r="M10" s="33">
        <f>RANK(L10,$L$4:$L$7)</f>
        <v>1</v>
      </c>
      <c r="N10" s="34">
        <f t="shared" ref="N10:N11" si="15">MAX(D10:H10)</f>
        <v>0</v>
      </c>
      <c r="O10" s="34">
        <f t="shared" ref="O10:O11" si="16">MIN(D10:H10)</f>
        <v>0</v>
      </c>
      <c r="P10" s="38">
        <f t="shared" ref="P10:P11" si="17">SUM(I10-N10-O10)</f>
        <v>0</v>
      </c>
      <c r="Q10" s="38">
        <f>AVERAGE(N10:O10)</f>
        <v>0</v>
      </c>
      <c r="R10" s="41">
        <f>L10-Q10</f>
        <v>0</v>
      </c>
      <c r="S10" s="60"/>
      <c r="T10" s="60"/>
    </row>
    <row r="11" spans="1:20" ht="37.049999999999997" customHeight="1" x14ac:dyDescent="0.3">
      <c r="A11" s="33">
        <v>8</v>
      </c>
      <c r="B11" s="53" t="s">
        <v>193</v>
      </c>
      <c r="C11" s="53" t="s">
        <v>191</v>
      </c>
      <c r="D11" s="33"/>
      <c r="E11" s="33"/>
      <c r="F11" s="33"/>
      <c r="G11" s="33"/>
      <c r="H11" s="33"/>
      <c r="I11" s="33">
        <f t="shared" ref="I11" si="18">SUM(D11:H11)</f>
        <v>0</v>
      </c>
      <c r="J11" s="33">
        <f t="shared" ref="J11" si="19">SUM(P11/3)</f>
        <v>0</v>
      </c>
      <c r="K11" s="33"/>
      <c r="L11" s="33">
        <f t="shared" ref="L11" si="20">SUM(J11:K11)</f>
        <v>0</v>
      </c>
      <c r="M11" s="33">
        <f t="shared" ref="M11" si="21">RANK(L11,$L$4:$L$7)</f>
        <v>1</v>
      </c>
      <c r="N11" s="34">
        <f t="shared" si="15"/>
        <v>0</v>
      </c>
      <c r="O11" s="34">
        <f t="shared" si="16"/>
        <v>0</v>
      </c>
      <c r="P11" s="38">
        <f t="shared" si="17"/>
        <v>0</v>
      </c>
      <c r="Q11" s="38">
        <f t="shared" ref="Q11" si="22">AVERAGE(N11:O11)</f>
        <v>0</v>
      </c>
      <c r="R11" s="40">
        <f t="shared" ref="R11" si="23">L11-Q11</f>
        <v>0</v>
      </c>
      <c r="S11" s="60"/>
      <c r="T11" s="60"/>
    </row>
    <row r="12" spans="1:20" ht="37.049999999999997" customHeight="1" x14ac:dyDescent="0.3">
      <c r="A12" s="69" t="s">
        <v>186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71"/>
      <c r="O12" s="71"/>
    </row>
    <row r="13" spans="1:20" ht="28.95" customHeight="1" x14ac:dyDescent="0.3">
      <c r="C13" s="70" t="s">
        <v>9</v>
      </c>
      <c r="D13" s="70"/>
      <c r="E13" s="70"/>
    </row>
    <row r="14" spans="1:20" ht="16.95" customHeight="1" x14ac:dyDescent="0.3">
      <c r="A14" s="4"/>
      <c r="B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20" ht="51" customHeight="1" x14ac:dyDescent="0.3">
      <c r="A15" s="64" t="s">
        <v>22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</row>
  </sheetData>
  <sortState xmlns:xlrd2="http://schemas.microsoft.com/office/spreadsheetml/2017/richdata2" ref="A4:C7">
    <sortCondition ref="A3"/>
  </sortState>
  <mergeCells count="6">
    <mergeCell ref="A15:R15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2"/>
  <sheetViews>
    <sheetView zoomScale="63" zoomScaleNormal="63" workbookViewId="0">
      <selection activeCell="AA9" sqref="AA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194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48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195</v>
      </c>
      <c r="K3" s="36" t="s">
        <v>68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98</v>
      </c>
      <c r="C4" s="53" t="s">
        <v>27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9" si="0">RANK(L4,$L$4:$L$7)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9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89</v>
      </c>
      <c r="C5" s="53" t="s">
        <v>86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>AVERAGE(N5:O5)</f>
        <v>0</v>
      </c>
      <c r="R5" s="9">
        <f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91</v>
      </c>
      <c r="C6" s="53" t="s">
        <v>27</v>
      </c>
      <c r="D6" s="33"/>
      <c r="E6" s="33"/>
      <c r="F6" s="33"/>
      <c r="G6" s="33"/>
      <c r="H6" s="33"/>
      <c r="I6" s="33">
        <f t="shared" ref="I6:I7" si="4">SUM(D6:H6)</f>
        <v>0</v>
      </c>
      <c r="J6" s="33">
        <f t="shared" ref="J6:J7" si="5">SUM(P6/3)</f>
        <v>0</v>
      </c>
      <c r="K6" s="33"/>
      <c r="L6" s="33">
        <f t="shared" ref="L6:L7" si="6">SUM(J6:K6)</f>
        <v>0</v>
      </c>
      <c r="M6" s="33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ref="Q6:Q7" si="7">AVERAGE(N6:O6)</f>
        <v>0</v>
      </c>
      <c r="R6" s="9">
        <f t="shared" ref="R6:R7" si="8">L6-Q6</f>
        <v>0</v>
      </c>
      <c r="S6" s="60"/>
      <c r="T6" s="60"/>
    </row>
    <row r="7" spans="1:20" ht="37.049999999999997" customHeight="1" x14ac:dyDescent="0.3">
      <c r="A7" s="33">
        <v>4</v>
      </c>
      <c r="B7" s="53" t="s">
        <v>97</v>
      </c>
      <c r="C7" s="53" t="s">
        <v>86</v>
      </c>
      <c r="D7" s="33"/>
      <c r="E7" s="33"/>
      <c r="F7" s="33"/>
      <c r="G7" s="33"/>
      <c r="H7" s="33"/>
      <c r="I7" s="33">
        <f t="shared" si="4"/>
        <v>0</v>
      </c>
      <c r="J7" s="33">
        <f t="shared" si="5"/>
        <v>0</v>
      </c>
      <c r="K7" s="33"/>
      <c r="L7" s="33">
        <f t="shared" si="6"/>
        <v>0</v>
      </c>
      <c r="M7" s="33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  <c r="S7" s="60"/>
      <c r="T7" s="60"/>
    </row>
    <row r="8" spans="1:20" ht="37.049999999999997" customHeight="1" x14ac:dyDescent="0.3">
      <c r="A8" s="33">
        <v>5</v>
      </c>
      <c r="B8" s="53" t="s">
        <v>96</v>
      </c>
      <c r="C8" s="53" t="s">
        <v>86</v>
      </c>
      <c r="D8" s="33"/>
      <c r="E8" s="33"/>
      <c r="F8" s="33"/>
      <c r="G8" s="33"/>
      <c r="H8" s="33"/>
      <c r="I8" s="33">
        <f>SUM(D8:H8)</f>
        <v>0</v>
      </c>
      <c r="J8" s="33">
        <f>SUM(P8/3)</f>
        <v>0</v>
      </c>
      <c r="K8" s="33"/>
      <c r="L8" s="33">
        <f>SUM(J8:K8)</f>
        <v>0</v>
      </c>
      <c r="M8" s="33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9">
        <f>L8-Q8</f>
        <v>0</v>
      </c>
      <c r="S8" s="60"/>
      <c r="T8" s="60"/>
    </row>
    <row r="9" spans="1:20" ht="29.25" customHeight="1" x14ac:dyDescent="0.3">
      <c r="A9" s="33">
        <v>6</v>
      </c>
      <c r="B9" s="53" t="s">
        <v>99</v>
      </c>
      <c r="C9" s="53" t="s">
        <v>27</v>
      </c>
      <c r="D9" s="33"/>
      <c r="E9" s="33"/>
      <c r="F9" s="33"/>
      <c r="G9" s="33"/>
      <c r="H9" s="33"/>
      <c r="I9" s="33">
        <f>SUM(D9:H9)</f>
        <v>0</v>
      </c>
      <c r="J9" s="33">
        <f>SUM(P9/3)</f>
        <v>0</v>
      </c>
      <c r="K9" s="33"/>
      <c r="L9" s="33">
        <f>SUM(J9:K9)</f>
        <v>0</v>
      </c>
      <c r="M9" s="33">
        <f t="shared" si="0"/>
        <v>1</v>
      </c>
      <c r="N9" s="34">
        <f t="shared" si="1"/>
        <v>0</v>
      </c>
      <c r="O9" s="34">
        <f t="shared" si="2"/>
        <v>0</v>
      </c>
      <c r="P9" s="38">
        <f t="shared" si="3"/>
        <v>0</v>
      </c>
      <c r="Q9" s="38">
        <f>AVERAGE(N9:O9)</f>
        <v>0</v>
      </c>
      <c r="R9" s="40">
        <f>L9-Q9</f>
        <v>0</v>
      </c>
      <c r="S9" s="60"/>
      <c r="T9" s="60"/>
    </row>
    <row r="10" spans="1:20" ht="37.049999999999997" customHeight="1" x14ac:dyDescent="0.3">
      <c r="A10" s="72" t="s">
        <v>178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1:20" ht="37.049999999999997" customHeight="1" x14ac:dyDescent="0.3">
      <c r="A11" s="4"/>
      <c r="B11" s="4"/>
      <c r="C11" s="70" t="s">
        <v>9</v>
      </c>
      <c r="D11" s="70"/>
      <c r="E11" s="7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20" ht="51" customHeight="1" x14ac:dyDescent="0.3">
      <c r="A12" s="64" t="s">
        <v>22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</sheetData>
  <sortState xmlns:xlrd2="http://schemas.microsoft.com/office/spreadsheetml/2017/richdata2" ref="A4:C7">
    <sortCondition ref="A3"/>
  </sortState>
  <mergeCells count="6">
    <mergeCell ref="A10:O10"/>
    <mergeCell ref="C11:E11"/>
    <mergeCell ref="A12:R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12"/>
  <sheetViews>
    <sheetView zoomScale="87" zoomScaleNormal="87" workbookViewId="0">
      <selection activeCell="S6" sqref="S6:T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197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50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102</v>
      </c>
      <c r="C4" s="53" t="s">
        <v>24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8" si="0">RANK(L4,$L$4:$L$6)</f>
        <v>1</v>
      </c>
      <c r="N4" s="3">
        <f t="shared" ref="N4:N8" si="1">MAX(D4:H4)</f>
        <v>0</v>
      </c>
      <c r="O4" s="3">
        <f t="shared" ref="O4:O8" si="2">MIN(D4:H4)</f>
        <v>0</v>
      </c>
      <c r="P4" s="7">
        <f t="shared" ref="P4:P8" si="3">SUM(I4-N4-O4)</f>
        <v>0</v>
      </c>
      <c r="Q4" s="7">
        <f>AVERAGE(N4:O4)</f>
        <v>0</v>
      </c>
      <c r="R4" s="10">
        <f>L4-Q4</f>
        <v>0</v>
      </c>
    </row>
    <row r="5" spans="1:20" ht="37.049999999999997" customHeight="1" x14ac:dyDescent="0.3">
      <c r="A5" s="33">
        <v>2</v>
      </c>
      <c r="B5" s="53" t="s">
        <v>198</v>
      </c>
      <c r="C5" s="53" t="s">
        <v>24</v>
      </c>
      <c r="D5" s="33"/>
      <c r="E5" s="33"/>
      <c r="F5" s="33"/>
      <c r="G5" s="33"/>
      <c r="H5" s="33"/>
      <c r="I5" s="33">
        <f t="shared" ref="I5" si="4">SUM(D5:H5)</f>
        <v>0</v>
      </c>
      <c r="J5" s="33">
        <f t="shared" ref="J5" si="5">SUM(P5/3)</f>
        <v>0</v>
      </c>
      <c r="K5" s="33"/>
      <c r="L5" s="33">
        <f t="shared" ref="L5" si="6">SUM(J5:K5)</f>
        <v>0</v>
      </c>
      <c r="M5" s="33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20" ht="37.049999999999997" customHeight="1" x14ac:dyDescent="0.3">
      <c r="A6" s="33">
        <v>3</v>
      </c>
      <c r="B6" s="53" t="s">
        <v>200</v>
      </c>
      <c r="C6" s="53" t="s">
        <v>41</v>
      </c>
      <c r="D6" s="33"/>
      <c r="E6" s="33"/>
      <c r="F6" s="33"/>
      <c r="G6" s="33"/>
      <c r="H6" s="33"/>
      <c r="I6" s="33">
        <f>SUM(D6:H6)</f>
        <v>0</v>
      </c>
      <c r="J6" s="33">
        <f>SUM(P6/3)</f>
        <v>0</v>
      </c>
      <c r="K6" s="33"/>
      <c r="L6" s="33">
        <f>SUM(J6:K6)</f>
        <v>0</v>
      </c>
      <c r="M6" s="33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9">
        <f>L6-Q6</f>
        <v>0</v>
      </c>
      <c r="S6" s="60"/>
      <c r="T6" s="60"/>
    </row>
    <row r="7" spans="1:20" ht="37.049999999999997" customHeight="1" x14ac:dyDescent="0.3">
      <c r="A7" s="33">
        <v>4</v>
      </c>
      <c r="B7" s="53" t="s">
        <v>36</v>
      </c>
      <c r="C7" s="53" t="s">
        <v>10</v>
      </c>
      <c r="D7" s="33"/>
      <c r="E7" s="33"/>
      <c r="F7" s="33"/>
      <c r="G7" s="33"/>
      <c r="H7" s="33"/>
      <c r="I7" s="33">
        <f>SUM(D7:H7)</f>
        <v>0</v>
      </c>
      <c r="J7" s="33">
        <f>SUM(P7/3)</f>
        <v>0</v>
      </c>
      <c r="K7" s="33"/>
      <c r="L7" s="33">
        <f>SUM(J7:K7)</f>
        <v>0</v>
      </c>
      <c r="M7" s="33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  <c r="S7" s="60"/>
      <c r="T7" s="60"/>
    </row>
    <row r="8" spans="1:20" ht="37.049999999999997" customHeight="1" x14ac:dyDescent="0.3">
      <c r="A8" s="33">
        <v>5</v>
      </c>
      <c r="B8" s="53" t="s">
        <v>199</v>
      </c>
      <c r="C8" s="53" t="s">
        <v>24</v>
      </c>
      <c r="D8" s="33"/>
      <c r="E8" s="33"/>
      <c r="F8" s="33"/>
      <c r="G8" s="33"/>
      <c r="H8" s="33"/>
      <c r="I8" s="33">
        <f t="shared" ref="I8" si="9">SUM(D8:H8)</f>
        <v>0</v>
      </c>
      <c r="J8" s="33">
        <f t="shared" ref="J8" si="10">SUM(P8/3)</f>
        <v>0</v>
      </c>
      <c r="K8" s="33"/>
      <c r="L8" s="33">
        <f t="shared" ref="L8" si="11">SUM(J8:K8)</f>
        <v>0</v>
      </c>
      <c r="M8" s="33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" si="12">AVERAGE(N8:O8)</f>
        <v>0</v>
      </c>
      <c r="R8" s="9">
        <f t="shared" ref="R8" si="13">L8-Q8</f>
        <v>0</v>
      </c>
      <c r="S8" s="60"/>
      <c r="T8" s="60"/>
    </row>
    <row r="9" spans="1:20" ht="37.049999999999997" customHeight="1" x14ac:dyDescent="0.3">
      <c r="A9" s="69" t="s">
        <v>196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R9" s="9"/>
    </row>
    <row r="10" spans="1:20" ht="37.049999999999997" customHeight="1" x14ac:dyDescent="0.3">
      <c r="C10" s="70" t="s">
        <v>9</v>
      </c>
      <c r="D10" s="70"/>
      <c r="E10" s="70"/>
    </row>
    <row r="11" spans="1:20" ht="37.049999999999997" customHeight="1" x14ac:dyDescent="0.3">
      <c r="A11" s="64" t="s">
        <v>84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20" ht="37.049999999999997" customHeight="1" x14ac:dyDescent="0.3"/>
  </sheetData>
  <sortState xmlns:xlrd2="http://schemas.microsoft.com/office/spreadsheetml/2017/richdata2" ref="A4:C6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13"/>
  <sheetViews>
    <sheetView zoomScale="62" zoomScaleNormal="62" workbookViewId="0">
      <selection activeCell="Y8" sqref="Y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201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52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107</v>
      </c>
      <c r="C4" s="53" t="s">
        <v>10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103</v>
      </c>
      <c r="C5" s="53" t="s">
        <v>24</v>
      </c>
      <c r="D5" s="33"/>
      <c r="E5" s="33"/>
      <c r="F5" s="33"/>
      <c r="G5" s="33"/>
      <c r="H5" s="33"/>
      <c r="I5" s="33">
        <f>SUM(D5:H5)</f>
        <v>0</v>
      </c>
      <c r="J5" s="33">
        <f>SUM(P5/3)</f>
        <v>0</v>
      </c>
      <c r="K5" s="33"/>
      <c r="L5" s="33">
        <f>SUM(J5:K5)</f>
        <v>0</v>
      </c>
      <c r="M5" s="33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106</v>
      </c>
      <c r="C6" s="53" t="s">
        <v>10</v>
      </c>
      <c r="D6" s="33"/>
      <c r="E6" s="33"/>
      <c r="F6" s="33"/>
      <c r="G6" s="33"/>
      <c r="H6" s="33"/>
      <c r="I6" s="33">
        <f>SUM(D6:H6)</f>
        <v>0</v>
      </c>
      <c r="J6" s="33">
        <f>SUM(P6/3)</f>
        <v>0</v>
      </c>
      <c r="K6" s="33"/>
      <c r="L6" s="33">
        <f>SUM(J6:K6)</f>
        <v>0</v>
      </c>
      <c r="M6" s="33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  <c r="S6" s="60"/>
      <c r="T6" s="60"/>
    </row>
    <row r="7" spans="1:20" ht="37.049999999999997" customHeight="1" x14ac:dyDescent="0.3">
      <c r="A7" s="33">
        <v>4</v>
      </c>
      <c r="B7" s="53" t="s">
        <v>33</v>
      </c>
      <c r="C7" s="53" t="s">
        <v>32</v>
      </c>
      <c r="D7" s="33"/>
      <c r="E7" s="33"/>
      <c r="F7" s="33"/>
      <c r="G7" s="33"/>
      <c r="H7" s="33"/>
      <c r="I7" s="33">
        <f t="shared" ref="I7:I10" si="0">SUM(D7:H7)</f>
        <v>0</v>
      </c>
      <c r="J7" s="33">
        <f t="shared" ref="J7:J10" si="1">SUM(P7/3)</f>
        <v>0</v>
      </c>
      <c r="K7" s="33"/>
      <c r="L7" s="33">
        <f t="shared" ref="L7:L10" si="2">SUM(J7:K7)</f>
        <v>0</v>
      </c>
      <c r="M7" s="33">
        <f t="shared" ref="M7:M10" si="3">RANK(L7,$L$4:$L$6)</f>
        <v>1</v>
      </c>
      <c r="N7" s="3">
        <f t="shared" ref="N7:N10" si="4">MAX(D7:H7)</f>
        <v>0</v>
      </c>
      <c r="O7" s="3">
        <f t="shared" ref="O7:O10" si="5">MIN(D7:H7)</f>
        <v>0</v>
      </c>
      <c r="P7" s="7">
        <f t="shared" ref="P7:P10" si="6">SUM(I7-N7-O7)</f>
        <v>0</v>
      </c>
      <c r="Q7" s="7">
        <f t="shared" ref="Q7:Q10" si="7">AVERAGE(N7:O7)</f>
        <v>0</v>
      </c>
      <c r="R7" s="10">
        <f t="shared" ref="R7:R10" si="8">L7-Q7</f>
        <v>0</v>
      </c>
      <c r="S7" s="60"/>
      <c r="T7" s="60"/>
    </row>
    <row r="8" spans="1:20" ht="37.049999999999997" customHeight="1" x14ac:dyDescent="0.3">
      <c r="A8" s="33">
        <v>5</v>
      </c>
      <c r="B8" s="53" t="s">
        <v>176</v>
      </c>
      <c r="C8" s="53" t="s">
        <v>11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  <c r="S8" s="60"/>
      <c r="T8" s="60"/>
    </row>
    <row r="9" spans="1:20" ht="37.049999999999997" customHeight="1" x14ac:dyDescent="0.3">
      <c r="A9" s="33">
        <v>6</v>
      </c>
      <c r="B9" s="53" t="s">
        <v>202</v>
      </c>
      <c r="C9" s="53" t="s">
        <v>24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  <c r="S9" s="60"/>
      <c r="T9" s="60"/>
    </row>
    <row r="10" spans="1:20" ht="37.049999999999997" customHeight="1" x14ac:dyDescent="0.3">
      <c r="A10" s="33">
        <v>7</v>
      </c>
      <c r="B10" s="53" t="s">
        <v>104</v>
      </c>
      <c r="C10" s="53" t="s">
        <v>24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10">
        <f t="shared" si="8"/>
        <v>0</v>
      </c>
      <c r="S10" s="60"/>
      <c r="T10" s="60"/>
    </row>
    <row r="11" spans="1:20" ht="37.049999999999997" customHeight="1" x14ac:dyDescent="0.3">
      <c r="A11" s="69" t="s">
        <v>100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1:20" ht="37.049999999999997" customHeight="1" x14ac:dyDescent="0.3">
      <c r="A12" s="4"/>
      <c r="B12" s="4"/>
      <c r="C12" s="70" t="s">
        <v>9</v>
      </c>
      <c r="D12" s="70"/>
      <c r="E12" s="70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20" ht="37.049999999999997" customHeight="1" x14ac:dyDescent="0.3">
      <c r="A13" s="73" t="s">
        <v>53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</row>
  </sheetData>
  <sortState xmlns:xlrd2="http://schemas.microsoft.com/office/spreadsheetml/2017/richdata2" ref="A4:C6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14"/>
  <sheetViews>
    <sheetView zoomScale="90" zoomScaleNormal="90" workbookViewId="0">
      <selection activeCell="S4" sqref="S4:T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19.95" customHeight="1" x14ac:dyDescent="0.3">
      <c r="A1" s="65" t="s">
        <v>203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19.95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47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204</v>
      </c>
      <c r="K3" s="36" t="s">
        <v>68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109</v>
      </c>
      <c r="C4" s="53" t="s">
        <v>77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9" si="0"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94</v>
      </c>
      <c r="C5" s="53" t="s">
        <v>27</v>
      </c>
      <c r="D5" s="33"/>
      <c r="E5" s="33"/>
      <c r="F5" s="33"/>
      <c r="G5" s="33"/>
      <c r="H5" s="33"/>
      <c r="I5" s="33">
        <f t="shared" ref="I5:I7" si="1">SUM(D5:H5)</f>
        <v>0</v>
      </c>
      <c r="J5" s="33">
        <f t="shared" ref="J5:J7" si="2">SUM(P5/3)</f>
        <v>0</v>
      </c>
      <c r="K5" s="33"/>
      <c r="L5" s="33">
        <f t="shared" ref="L5:L7" si="3">SUM(J5:K5)</f>
        <v>0</v>
      </c>
      <c r="M5" s="33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154</v>
      </c>
      <c r="C6" s="53" t="s">
        <v>25</v>
      </c>
      <c r="D6" s="33"/>
      <c r="E6" s="33"/>
      <c r="F6" s="33"/>
      <c r="G6" s="33"/>
      <c r="H6" s="33"/>
      <c r="I6" s="33">
        <f t="shared" si="1"/>
        <v>0</v>
      </c>
      <c r="J6" s="33">
        <f>SUM(P6/3)</f>
        <v>0</v>
      </c>
      <c r="K6" s="33"/>
      <c r="L6" s="33">
        <f>SUM(J6:K6)</f>
        <v>0</v>
      </c>
      <c r="M6" s="33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  <c r="S6" s="60"/>
      <c r="T6" s="60"/>
    </row>
    <row r="7" spans="1:20" ht="37.049999999999997" customHeight="1" x14ac:dyDescent="0.3">
      <c r="A7" s="33">
        <v>4</v>
      </c>
      <c r="B7" s="53" t="s">
        <v>70</v>
      </c>
      <c r="C7" s="53" t="s">
        <v>25</v>
      </c>
      <c r="D7" s="33"/>
      <c r="E7" s="33"/>
      <c r="F7" s="33"/>
      <c r="G7" s="33"/>
      <c r="H7" s="33"/>
      <c r="I7" s="33">
        <f t="shared" si="1"/>
        <v>0</v>
      </c>
      <c r="J7" s="33">
        <f t="shared" si="2"/>
        <v>0</v>
      </c>
      <c r="K7" s="33"/>
      <c r="L7" s="33">
        <f t="shared" si="3"/>
        <v>0</v>
      </c>
      <c r="M7" s="33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  <c r="S7" s="60"/>
      <c r="T7" s="60"/>
    </row>
    <row r="8" spans="1:20" ht="37.049999999999997" customHeight="1" x14ac:dyDescent="0.3">
      <c r="A8" s="33">
        <v>5</v>
      </c>
      <c r="B8" s="53" t="s">
        <v>78</v>
      </c>
      <c r="C8" s="53" t="s">
        <v>77</v>
      </c>
      <c r="D8" s="33"/>
      <c r="E8" s="33"/>
      <c r="F8" s="33"/>
      <c r="G8" s="33"/>
      <c r="H8" s="33"/>
      <c r="I8" s="33">
        <f t="shared" ref="I8" si="6">SUM(D8:H8)</f>
        <v>0</v>
      </c>
      <c r="J8" s="33">
        <f t="shared" ref="J8" si="7">SUM(P8/3)</f>
        <v>0</v>
      </c>
      <c r="K8" s="33"/>
      <c r="L8" s="33">
        <f t="shared" ref="L8:L9" si="8">SUM(J8:K8)</f>
        <v>0</v>
      </c>
      <c r="M8" s="33">
        <f t="shared" si="0"/>
        <v>1</v>
      </c>
      <c r="N8" s="3">
        <f t="shared" ref="N8" si="9">MAX(D8:H8)</f>
        <v>0</v>
      </c>
      <c r="O8" s="3">
        <f t="shared" ref="O8" si="10">MIN(D8:H8)</f>
        <v>0</v>
      </c>
      <c r="P8" s="7">
        <f t="shared" ref="P8" si="11">SUM(I8-N8-O8)</f>
        <v>0</v>
      </c>
      <c r="Q8" s="7">
        <f t="shared" ref="Q8:Q9" si="12">AVERAGE(N8:O8)</f>
        <v>0</v>
      </c>
      <c r="R8" s="9">
        <f t="shared" ref="R8:R9" si="13">L8-Q8</f>
        <v>0</v>
      </c>
      <c r="S8" s="60"/>
      <c r="T8" s="60"/>
    </row>
    <row r="9" spans="1:20" ht="37.049999999999997" customHeight="1" x14ac:dyDescent="0.3">
      <c r="A9" s="33">
        <v>6</v>
      </c>
      <c r="B9" s="53" t="s">
        <v>93</v>
      </c>
      <c r="C9" s="53" t="s">
        <v>86</v>
      </c>
      <c r="D9" s="33"/>
      <c r="E9" s="33"/>
      <c r="F9" s="33"/>
      <c r="G9" s="33"/>
      <c r="H9" s="33"/>
      <c r="I9" s="33">
        <f t="shared" ref="I9" si="14">SUM(D9:H9)</f>
        <v>0</v>
      </c>
      <c r="J9" s="33">
        <f t="shared" ref="J9" si="15">SUM(P9/3)</f>
        <v>0</v>
      </c>
      <c r="K9" s="33"/>
      <c r="L9" s="33">
        <f t="shared" si="8"/>
        <v>0</v>
      </c>
      <c r="M9" s="33">
        <f t="shared" si="0"/>
        <v>1</v>
      </c>
      <c r="N9" s="34">
        <f>MAX(D9:H9)</f>
        <v>0</v>
      </c>
      <c r="O9" s="34">
        <f>MIN(D9:H9)</f>
        <v>0</v>
      </c>
      <c r="P9" s="38">
        <f>SUM(I9-N9-O9)</f>
        <v>0</v>
      </c>
      <c r="Q9" s="38">
        <f t="shared" si="12"/>
        <v>0</v>
      </c>
      <c r="R9" s="40">
        <f t="shared" si="13"/>
        <v>0</v>
      </c>
      <c r="S9" s="60"/>
      <c r="T9" s="60"/>
    </row>
    <row r="10" spans="1:20" ht="37.049999999999997" customHeight="1" x14ac:dyDescent="0.3">
      <c r="A10" s="69" t="s">
        <v>88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spans="1:20" ht="37.049999999999997" customHeight="1" x14ac:dyDescent="0.3">
      <c r="A11" s="4"/>
      <c r="B11" s="4"/>
      <c r="C11" s="70" t="s">
        <v>9</v>
      </c>
      <c r="D11" s="70"/>
      <c r="E11" s="7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20" ht="43.95" customHeight="1" x14ac:dyDescent="0.3">
      <c r="A12" s="64" t="s">
        <v>22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</row>
    <row r="13" spans="1:20" ht="37.049999999999997" customHeight="1" x14ac:dyDescent="0.3"/>
    <row r="14" spans="1:20" ht="51" customHeight="1" x14ac:dyDescent="0.3"/>
  </sheetData>
  <sortState xmlns:xlrd2="http://schemas.microsoft.com/office/spreadsheetml/2017/richdata2" ref="A4:C12">
    <sortCondition ref="A3"/>
  </sortState>
  <mergeCells count="6">
    <mergeCell ref="A12:R12"/>
    <mergeCell ref="A1:M2"/>
    <mergeCell ref="N2:P2"/>
    <mergeCell ref="Q2:R2"/>
    <mergeCell ref="C11:E11"/>
    <mergeCell ref="A10:O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17"/>
  <sheetViews>
    <sheetView zoomScale="77" zoomScaleNormal="77" workbookViewId="0">
      <selection activeCell="S4" sqref="S4:T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19.95" customHeight="1" x14ac:dyDescent="0.3">
      <c r="A1" s="65" t="s">
        <v>205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19.95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0" customHeight="1" x14ac:dyDescent="0.3">
      <c r="A4" s="33">
        <v>1</v>
      </c>
      <c r="B4" s="53" t="s">
        <v>108</v>
      </c>
      <c r="C4" s="53" t="s">
        <v>27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0" customHeight="1" x14ac:dyDescent="0.3">
      <c r="A5" s="33">
        <v>2</v>
      </c>
      <c r="B5" s="53" t="s">
        <v>206</v>
      </c>
      <c r="C5" s="53" t="s">
        <v>27</v>
      </c>
      <c r="D5" s="33"/>
      <c r="E5" s="33"/>
      <c r="F5" s="33"/>
      <c r="G5" s="33"/>
      <c r="H5" s="33"/>
      <c r="I5" s="33">
        <f t="shared" ref="I5:I7" si="0">SUM(D5:H5)</f>
        <v>0</v>
      </c>
      <c r="J5" s="33">
        <f t="shared" ref="J5:J7" si="1">SUM(P5/3)</f>
        <v>0</v>
      </c>
      <c r="K5" s="33"/>
      <c r="L5" s="33">
        <f t="shared" ref="L5:L7" si="2">SUM(J5:K5)</f>
        <v>0</v>
      </c>
      <c r="M5" s="33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0" customHeight="1" x14ac:dyDescent="0.3">
      <c r="A6" s="33">
        <v>3</v>
      </c>
      <c r="B6" s="53" t="s">
        <v>144</v>
      </c>
      <c r="C6" s="53" t="s">
        <v>27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60"/>
      <c r="T6" s="60"/>
    </row>
    <row r="7" spans="1:20" ht="30" customHeight="1" x14ac:dyDescent="0.3">
      <c r="A7" s="15">
        <v>4</v>
      </c>
      <c r="B7" s="53" t="s">
        <v>31</v>
      </c>
      <c r="C7" s="53" t="s">
        <v>25</v>
      </c>
      <c r="D7" s="49"/>
      <c r="E7" s="49"/>
      <c r="F7" s="49"/>
      <c r="G7" s="49"/>
      <c r="H7" s="49"/>
      <c r="I7" s="33">
        <f t="shared" si="0"/>
        <v>0</v>
      </c>
      <c r="J7" s="33">
        <f t="shared" si="1"/>
        <v>0</v>
      </c>
      <c r="K7" s="49"/>
      <c r="L7" s="33">
        <f t="shared" si="2"/>
        <v>0</v>
      </c>
      <c r="M7" s="33">
        <f t="shared" ref="M7" si="5">RANK(L7,$L$4:$L$6)</f>
        <v>1</v>
      </c>
      <c r="N7" s="34">
        <f t="shared" ref="N7" si="6">MAX(D7:H7)</f>
        <v>0</v>
      </c>
      <c r="O7" s="34">
        <f t="shared" ref="O7" si="7">MIN(D7:H7)</f>
        <v>0</v>
      </c>
      <c r="P7" s="38">
        <f t="shared" ref="P7" si="8">SUM(I7-N7-O7)</f>
        <v>0</v>
      </c>
      <c r="Q7" s="38">
        <f t="shared" ref="Q7" si="9">AVERAGE(N7:O7)</f>
        <v>0</v>
      </c>
      <c r="R7" s="40">
        <f t="shared" ref="R7" si="10">L7-Q7</f>
        <v>0</v>
      </c>
      <c r="S7" s="60"/>
      <c r="T7" s="60"/>
    </row>
    <row r="8" spans="1:20" ht="30" customHeight="1" x14ac:dyDescent="0.3">
      <c r="A8" s="69" t="s">
        <v>71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38"/>
      <c r="Q8" s="38"/>
      <c r="R8" s="40"/>
    </row>
    <row r="9" spans="1:20" ht="30" customHeight="1" x14ac:dyDescent="0.3">
      <c r="C9" s="70" t="s">
        <v>9</v>
      </c>
      <c r="D9" s="70"/>
      <c r="E9" s="70"/>
      <c r="P9" s="28"/>
      <c r="Q9" s="28"/>
      <c r="R9" s="28"/>
    </row>
    <row r="10" spans="1:20" ht="41.55" customHeight="1" x14ac:dyDescent="0.3">
      <c r="A10" s="64" t="s">
        <v>22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</row>
    <row r="11" spans="1:20" ht="30" customHeight="1" x14ac:dyDescent="0.3"/>
    <row r="12" spans="1:20" ht="30" customHeight="1" x14ac:dyDescent="0.3">
      <c r="A12" s="19"/>
      <c r="B12" s="18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3"/>
      <c r="O12" s="3"/>
      <c r="R12" s="9"/>
    </row>
    <row r="13" spans="1:20" ht="30" customHeight="1" x14ac:dyDescent="0.3">
      <c r="A13" s="19"/>
      <c r="B13" s="18"/>
      <c r="C13" s="18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3"/>
      <c r="O13" s="3"/>
      <c r="R13" s="9"/>
    </row>
    <row r="14" spans="1:20" ht="30" customHeight="1" x14ac:dyDescent="0.3"/>
    <row r="15" spans="1:20" ht="19.95" customHeight="1" x14ac:dyDescent="0.3"/>
    <row r="16" spans="1:20" ht="37.049999999999997" customHeight="1" x14ac:dyDescent="0.3"/>
    <row r="17" ht="51" customHeight="1" x14ac:dyDescent="0.3"/>
  </sheetData>
  <sortState xmlns:xlrd2="http://schemas.microsoft.com/office/spreadsheetml/2017/richdata2" ref="A4:C7">
    <sortCondition ref="A3"/>
  </sortState>
  <mergeCells count="6">
    <mergeCell ref="A10:R10"/>
    <mergeCell ref="C9:E9"/>
    <mergeCell ref="A8:O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1"/>
  <sheetViews>
    <sheetView zoomScale="81" zoomScaleNormal="81" workbookViewId="0">
      <selection activeCell="S4" sqref="S4:T5"/>
    </sheetView>
  </sheetViews>
  <sheetFormatPr defaultColWidth="9" defaultRowHeight="16.2" x14ac:dyDescent="0.3"/>
  <cols>
    <col min="1" max="1" width="5.218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208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57</v>
      </c>
      <c r="O2" s="67"/>
      <c r="P2" s="67"/>
      <c r="Q2" s="68" t="s">
        <v>19</v>
      </c>
      <c r="R2" s="68"/>
    </row>
    <row r="3" spans="1:20" ht="45" customHeight="1" x14ac:dyDescent="0.3">
      <c r="A3" s="2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209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2">
        <v>1</v>
      </c>
      <c r="B4" s="53" t="s">
        <v>35</v>
      </c>
      <c r="C4" s="53" t="s">
        <v>10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166</v>
      </c>
      <c r="C5" s="53" t="s">
        <v>11</v>
      </c>
      <c r="D5" s="33"/>
      <c r="E5" s="33"/>
      <c r="F5" s="33"/>
      <c r="G5" s="33"/>
      <c r="H5" s="33"/>
      <c r="I5" s="33">
        <f t="shared" ref="I5" si="0">SUM(D5:H5)</f>
        <v>0</v>
      </c>
      <c r="J5" s="33">
        <f t="shared" ref="J5" si="1">SUM(P5/3)</f>
        <v>0</v>
      </c>
      <c r="K5" s="33"/>
      <c r="L5" s="33">
        <f t="shared" ref="L5" si="2">SUM(J5:K5)</f>
        <v>0</v>
      </c>
      <c r="M5" s="33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  <c r="S5" s="60"/>
      <c r="T5" s="60"/>
    </row>
    <row r="6" spans="1:20" ht="37.049999999999997" customHeight="1" x14ac:dyDescent="0.3">
      <c r="A6" s="69" t="s">
        <v>207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71"/>
      <c r="O6" s="71"/>
    </row>
    <row r="7" spans="1:20" ht="37.049999999999997" customHeight="1" x14ac:dyDescent="0.3">
      <c r="A7" s="4"/>
      <c r="B7" s="4"/>
      <c r="C7" s="70" t="s">
        <v>9</v>
      </c>
      <c r="D7" s="70"/>
      <c r="E7" s="70"/>
      <c r="F7" s="4"/>
      <c r="G7" s="4"/>
      <c r="H7" s="4"/>
      <c r="I7" s="4"/>
      <c r="J7" s="4"/>
      <c r="K7" s="4"/>
      <c r="L7" s="4"/>
      <c r="M7" s="4"/>
      <c r="N7" s="4"/>
      <c r="O7" s="4"/>
    </row>
    <row r="8" spans="1:20" ht="37.049999999999997" customHeight="1" x14ac:dyDescent="0.3">
      <c r="A8" s="64" t="s">
        <v>22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</row>
    <row r="9" spans="1:20" ht="37.049999999999997" customHeight="1" x14ac:dyDescent="0.3"/>
    <row r="10" spans="1:20" ht="37.049999999999997" customHeight="1" x14ac:dyDescent="0.3"/>
    <row r="11" spans="1:20" ht="37.049999999999997" customHeight="1" x14ac:dyDescent="0.3"/>
  </sheetData>
  <sortState xmlns:xlrd2="http://schemas.microsoft.com/office/spreadsheetml/2017/richdata2" ref="A4:C6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10"/>
  <sheetViews>
    <sheetView zoomScale="76" zoomScaleNormal="76" workbookViewId="0">
      <selection activeCell="S5" sqref="S5:T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210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212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76</v>
      </c>
      <c r="C4" s="53" t="s">
        <v>77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20" ht="37.049999999999997" customHeight="1" x14ac:dyDescent="0.3">
      <c r="A5" s="33">
        <v>2</v>
      </c>
      <c r="B5" s="53" t="s">
        <v>122</v>
      </c>
      <c r="C5" s="53" t="s">
        <v>27</v>
      </c>
      <c r="D5" s="33"/>
      <c r="E5" s="33"/>
      <c r="F5" s="33"/>
      <c r="G5" s="33"/>
      <c r="H5" s="33"/>
      <c r="I5" s="33">
        <f t="shared" ref="I5:I7" si="0">SUM(D5:H5)</f>
        <v>0</v>
      </c>
      <c r="J5" s="33">
        <f t="shared" ref="J5:J7" si="1">SUM(P5/3)</f>
        <v>0</v>
      </c>
      <c r="K5" s="33"/>
      <c r="L5" s="33">
        <f t="shared" ref="L5:L7" si="2">SUM(J5:K5)</f>
        <v>0</v>
      </c>
      <c r="M5" s="33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109</v>
      </c>
      <c r="C6" s="53" t="s">
        <v>77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  <c r="S6" s="60"/>
      <c r="T6" s="60"/>
    </row>
    <row r="7" spans="1:20" ht="37.049999999999997" customHeight="1" x14ac:dyDescent="0.3">
      <c r="A7" s="33">
        <v>4</v>
      </c>
      <c r="B7" s="53" t="s">
        <v>211</v>
      </c>
      <c r="C7" s="53" t="s">
        <v>27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20" ht="37.049999999999997" customHeight="1" x14ac:dyDescent="0.3">
      <c r="A8" s="69" t="s">
        <v>51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71"/>
      <c r="O8" s="71"/>
    </row>
    <row r="9" spans="1:20" ht="37.049999999999997" customHeight="1" x14ac:dyDescent="0.3">
      <c r="A9" s="4"/>
      <c r="B9" s="4"/>
      <c r="C9" s="70" t="s">
        <v>9</v>
      </c>
      <c r="D9" s="70"/>
      <c r="E9" s="70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20" ht="51" customHeight="1" x14ac:dyDescent="0.3">
      <c r="A10" s="73" t="s">
        <v>54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</row>
  </sheetData>
  <sortState xmlns:xlrd2="http://schemas.microsoft.com/office/spreadsheetml/2017/richdata2"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15"/>
  <sheetViews>
    <sheetView zoomScale="57" zoomScaleNormal="57" workbookViewId="0">
      <selection activeCell="S4" sqref="S4:T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214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56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212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3">
      <c r="A4" s="33">
        <v>1</v>
      </c>
      <c r="B4" s="53" t="s">
        <v>267</v>
      </c>
      <c r="C4" s="53" t="s">
        <v>73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31</v>
      </c>
      <c r="C5" s="53" t="s">
        <v>25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3" customHeight="1" x14ac:dyDescent="0.3">
      <c r="A6" s="33">
        <v>3</v>
      </c>
      <c r="B6" s="53" t="s">
        <v>112</v>
      </c>
      <c r="C6" s="53" t="s">
        <v>27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12" si="5">RANK(L6,$L$4:$L$5)</f>
        <v>1</v>
      </c>
      <c r="N6" s="34">
        <f t="shared" ref="N6:N12" si="6">MAX(D6:H6)</f>
        <v>0</v>
      </c>
      <c r="O6" s="34">
        <f t="shared" ref="O6:O12" si="7">MIN(D6:H6)</f>
        <v>0</v>
      </c>
      <c r="P6" s="38">
        <f t="shared" ref="P6:P12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3" customHeight="1" x14ac:dyDescent="0.3">
      <c r="A7" s="33">
        <v>4</v>
      </c>
      <c r="B7" s="53" t="s">
        <v>216</v>
      </c>
      <c r="C7" s="53" t="s">
        <v>217</v>
      </c>
      <c r="D7" s="33"/>
      <c r="E7" s="33"/>
      <c r="F7" s="33"/>
      <c r="G7" s="33"/>
      <c r="H7" s="33"/>
      <c r="I7" s="33">
        <f t="shared" ref="I7:I12" si="9">SUM(D7:H7)</f>
        <v>0</v>
      </c>
      <c r="J7" s="33">
        <f t="shared" ref="J7:J12" si="10">SUM(P7/3)</f>
        <v>0</v>
      </c>
      <c r="K7" s="33"/>
      <c r="L7" s="33">
        <f t="shared" ref="L7:L12" si="11">SUM(J7:K7)</f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ref="Q7:Q12" si="12">AVERAGE(N7:O7)</f>
        <v>0</v>
      </c>
      <c r="R7" s="40">
        <f t="shared" ref="R7:R12" si="13">L7-Q7</f>
        <v>0</v>
      </c>
      <c r="S7" s="60"/>
      <c r="T7" s="60"/>
    </row>
    <row r="8" spans="1:20" ht="33" customHeight="1" x14ac:dyDescent="0.3">
      <c r="A8" s="33">
        <v>5</v>
      </c>
      <c r="B8" s="53" t="s">
        <v>183</v>
      </c>
      <c r="C8" s="53" t="s">
        <v>184</v>
      </c>
      <c r="D8" s="33"/>
      <c r="E8" s="33"/>
      <c r="F8" s="33"/>
      <c r="G8" s="33"/>
      <c r="H8" s="33"/>
      <c r="I8" s="33">
        <f t="shared" si="9"/>
        <v>0</v>
      </c>
      <c r="J8" s="33">
        <f t="shared" si="10"/>
        <v>0</v>
      </c>
      <c r="K8" s="33"/>
      <c r="L8" s="33">
        <f t="shared" si="11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12"/>
        <v>0</v>
      </c>
      <c r="R8" s="41">
        <f t="shared" si="13"/>
        <v>0</v>
      </c>
      <c r="S8" s="60"/>
      <c r="T8" s="60"/>
    </row>
    <row r="9" spans="1:20" ht="33" customHeight="1" x14ac:dyDescent="0.3">
      <c r="A9" s="33">
        <v>6</v>
      </c>
      <c r="B9" s="53" t="s">
        <v>143</v>
      </c>
      <c r="C9" s="53" t="s">
        <v>74</v>
      </c>
      <c r="D9" s="33"/>
      <c r="E9" s="33"/>
      <c r="F9" s="33"/>
      <c r="G9" s="33"/>
      <c r="H9" s="33"/>
      <c r="I9" s="33">
        <f t="shared" si="9"/>
        <v>0</v>
      </c>
      <c r="J9" s="33">
        <f t="shared" si="10"/>
        <v>0</v>
      </c>
      <c r="K9" s="33"/>
      <c r="L9" s="33">
        <f t="shared" si="11"/>
        <v>0</v>
      </c>
      <c r="M9" s="33">
        <f t="shared" si="5"/>
        <v>1</v>
      </c>
      <c r="N9" s="34">
        <f t="shared" si="6"/>
        <v>0</v>
      </c>
      <c r="O9" s="34">
        <f t="shared" si="7"/>
        <v>0</v>
      </c>
      <c r="P9" s="38">
        <f t="shared" si="8"/>
        <v>0</v>
      </c>
      <c r="Q9" s="38">
        <f t="shared" si="12"/>
        <v>0</v>
      </c>
      <c r="R9" s="40">
        <f t="shared" si="13"/>
        <v>0</v>
      </c>
      <c r="S9" s="60"/>
      <c r="T9" s="60"/>
    </row>
    <row r="10" spans="1:20" ht="33" customHeight="1" x14ac:dyDescent="0.3">
      <c r="A10" s="33">
        <v>7</v>
      </c>
      <c r="B10" s="53" t="s">
        <v>215</v>
      </c>
      <c r="C10" s="53" t="s">
        <v>74</v>
      </c>
      <c r="D10" s="33"/>
      <c r="E10" s="33"/>
      <c r="F10" s="33"/>
      <c r="G10" s="33"/>
      <c r="H10" s="33"/>
      <c r="I10" s="33">
        <f t="shared" si="9"/>
        <v>0</v>
      </c>
      <c r="J10" s="33">
        <f t="shared" si="10"/>
        <v>0</v>
      </c>
      <c r="K10" s="33"/>
      <c r="L10" s="33">
        <f t="shared" si="11"/>
        <v>0</v>
      </c>
      <c r="M10" s="33">
        <f t="shared" si="5"/>
        <v>1</v>
      </c>
      <c r="N10" s="34">
        <f t="shared" si="6"/>
        <v>0</v>
      </c>
      <c r="O10" s="34">
        <f t="shared" si="7"/>
        <v>0</v>
      </c>
      <c r="P10" s="38">
        <f t="shared" si="8"/>
        <v>0</v>
      </c>
      <c r="Q10" s="38">
        <f t="shared" si="12"/>
        <v>0</v>
      </c>
      <c r="R10" s="41">
        <f t="shared" si="13"/>
        <v>0</v>
      </c>
      <c r="S10" s="60"/>
      <c r="T10" s="60"/>
    </row>
    <row r="11" spans="1:20" ht="33" customHeight="1" x14ac:dyDescent="0.3">
      <c r="A11" s="33">
        <v>8</v>
      </c>
      <c r="B11" s="53" t="s">
        <v>98</v>
      </c>
      <c r="C11" s="53" t="s">
        <v>27</v>
      </c>
      <c r="D11" s="33"/>
      <c r="E11" s="33"/>
      <c r="F11" s="33"/>
      <c r="G11" s="33"/>
      <c r="H11" s="33"/>
      <c r="I11" s="33">
        <f t="shared" si="9"/>
        <v>0</v>
      </c>
      <c r="J11" s="33">
        <f t="shared" si="10"/>
        <v>0</v>
      </c>
      <c r="K11" s="33"/>
      <c r="L11" s="33">
        <f t="shared" si="11"/>
        <v>0</v>
      </c>
      <c r="M11" s="33">
        <f t="shared" si="5"/>
        <v>1</v>
      </c>
      <c r="N11" s="34">
        <f t="shared" si="6"/>
        <v>0</v>
      </c>
      <c r="O11" s="34">
        <f t="shared" si="7"/>
        <v>0</v>
      </c>
      <c r="P11" s="38">
        <f t="shared" si="8"/>
        <v>0</v>
      </c>
      <c r="Q11" s="38">
        <f t="shared" si="12"/>
        <v>0</v>
      </c>
      <c r="R11" s="40">
        <f t="shared" si="13"/>
        <v>0</v>
      </c>
      <c r="S11" s="60"/>
      <c r="T11" s="60"/>
    </row>
    <row r="12" spans="1:20" ht="33" customHeight="1" x14ac:dyDescent="0.3">
      <c r="A12" s="33">
        <v>9</v>
      </c>
      <c r="B12" s="53" t="s">
        <v>159</v>
      </c>
      <c r="C12" s="53" t="s">
        <v>27</v>
      </c>
      <c r="D12" s="33"/>
      <c r="E12" s="33"/>
      <c r="F12" s="33"/>
      <c r="G12" s="33"/>
      <c r="H12" s="33"/>
      <c r="I12" s="33">
        <f t="shared" si="9"/>
        <v>0</v>
      </c>
      <c r="J12" s="33">
        <f t="shared" si="10"/>
        <v>0</v>
      </c>
      <c r="K12" s="33"/>
      <c r="L12" s="33">
        <f t="shared" si="11"/>
        <v>0</v>
      </c>
      <c r="M12" s="33">
        <f t="shared" si="5"/>
        <v>1</v>
      </c>
      <c r="N12" s="34">
        <f t="shared" si="6"/>
        <v>0</v>
      </c>
      <c r="O12" s="34">
        <f t="shared" si="7"/>
        <v>0</v>
      </c>
      <c r="P12" s="38">
        <f t="shared" si="8"/>
        <v>0</v>
      </c>
      <c r="Q12" s="38">
        <f t="shared" si="12"/>
        <v>0</v>
      </c>
      <c r="R12" s="41">
        <f t="shared" si="13"/>
        <v>0</v>
      </c>
      <c r="S12" s="60"/>
      <c r="T12" s="60"/>
    </row>
    <row r="13" spans="1:20" ht="31.95" customHeight="1" x14ac:dyDescent="0.3">
      <c r="A13" s="51" t="s">
        <v>213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20" ht="35.549999999999997" customHeight="1" x14ac:dyDescent="0.3">
      <c r="A14" s="4"/>
      <c r="B14" s="4"/>
      <c r="C14" s="16" t="s">
        <v>9</v>
      </c>
      <c r="D14" s="16"/>
      <c r="E14" s="16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20" ht="46.95" customHeight="1" x14ac:dyDescent="0.3">
      <c r="A15" s="64" t="s">
        <v>22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</row>
  </sheetData>
  <sortState xmlns:xlrd2="http://schemas.microsoft.com/office/spreadsheetml/2017/richdata2" ref="A4:C5">
    <sortCondition ref="A3"/>
  </sortState>
  <mergeCells count="4">
    <mergeCell ref="A15:R15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6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5.2" customHeight="1" x14ac:dyDescent="0.3">
      <c r="A1" s="65" t="s">
        <v>219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8" ht="25.2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18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3">
      <c r="A4" s="33">
        <v>1</v>
      </c>
      <c r="B4" s="53" t="s">
        <v>111</v>
      </c>
      <c r="C4" s="53" t="s">
        <v>220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6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33">
        <v>2</v>
      </c>
      <c r="B5" s="53" t="s">
        <v>110</v>
      </c>
      <c r="C5" s="53" t="s">
        <v>221</v>
      </c>
      <c r="D5" s="33"/>
      <c r="E5" s="33"/>
      <c r="F5" s="33"/>
      <c r="G5" s="33"/>
      <c r="H5" s="33"/>
      <c r="I5" s="33">
        <f t="shared" ref="I5:I6" si="1">SUM(D5:H5)</f>
        <v>0</v>
      </c>
      <c r="J5" s="33">
        <f t="shared" ref="J5:J6" si="2">SUM(P5/3)</f>
        <v>0</v>
      </c>
      <c r="K5" s="33"/>
      <c r="L5" s="33">
        <f t="shared" ref="L5:L6" si="3">SUM(J5:K5)</f>
        <v>0</v>
      </c>
      <c r="M5" s="33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4">AVERAGE(N5:O5)</f>
        <v>0</v>
      </c>
      <c r="R5" s="9">
        <f t="shared" ref="R5:R6" si="5">L5-Q5</f>
        <v>0</v>
      </c>
    </row>
    <row r="6" spans="1:18" ht="33" customHeight="1" x14ac:dyDescent="0.3">
      <c r="A6" s="33">
        <v>3</v>
      </c>
      <c r="B6" s="53" t="s">
        <v>177</v>
      </c>
      <c r="C6" s="53" t="s">
        <v>32</v>
      </c>
      <c r="D6" s="33"/>
      <c r="E6" s="33"/>
      <c r="F6" s="33"/>
      <c r="G6" s="33"/>
      <c r="H6" s="33"/>
      <c r="I6" s="33">
        <f t="shared" si="1"/>
        <v>0</v>
      </c>
      <c r="J6" s="33">
        <f t="shared" si="2"/>
        <v>0</v>
      </c>
      <c r="K6" s="33"/>
      <c r="L6" s="33">
        <f t="shared" si="3"/>
        <v>0</v>
      </c>
      <c r="M6" s="33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3">
      <c r="A7" s="69" t="s">
        <v>218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18" ht="33" customHeight="1" x14ac:dyDescent="0.3">
      <c r="A8" s="4"/>
      <c r="B8" s="4"/>
      <c r="C8" s="70" t="s">
        <v>9</v>
      </c>
      <c r="D8" s="70"/>
      <c r="E8" s="70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42" customHeight="1" x14ac:dyDescent="0.3">
      <c r="A9" s="64" t="s">
        <v>22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</row>
    <row r="10" spans="1:18" ht="33" customHeight="1" x14ac:dyDescent="0.3">
      <c r="A10" s="19"/>
      <c r="B10" s="54"/>
      <c r="C10" s="5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"/>
      <c r="O10" s="3"/>
      <c r="R10" s="9"/>
    </row>
    <row r="11" spans="1:18" ht="33" customHeight="1" x14ac:dyDescent="0.3">
      <c r="A11" s="19"/>
      <c r="B11" s="54"/>
      <c r="C11" s="5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3"/>
      <c r="O11" s="3"/>
      <c r="R11" s="9"/>
    </row>
    <row r="12" spans="1:18" ht="33" customHeight="1" x14ac:dyDescent="0.3"/>
    <row r="13" spans="1:18" ht="33" customHeight="1" x14ac:dyDescent="0.3"/>
    <row r="14" spans="1:18" ht="33" customHeight="1" x14ac:dyDescent="0.3"/>
    <row r="15" spans="1:18" ht="51" customHeight="1" x14ac:dyDescent="0.3"/>
    <row r="16" spans="1:18" ht="32.25" customHeight="1" x14ac:dyDescent="0.3"/>
  </sheetData>
  <sortState xmlns:xlrd2="http://schemas.microsoft.com/office/spreadsheetml/2017/richdata2" ref="A4:C13">
    <sortCondition ref="A3"/>
  </sortState>
  <mergeCells count="6">
    <mergeCell ref="A9:R9"/>
    <mergeCell ref="A1:M2"/>
    <mergeCell ref="N2:P2"/>
    <mergeCell ref="Q2:R2"/>
    <mergeCell ref="C8:E8"/>
    <mergeCell ref="A7:O7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15"/>
  <sheetViews>
    <sheetView zoomScale="90" zoomScaleNormal="90" workbookViewId="0">
      <selection activeCell="B7" sqref="B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49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4.950000000000003" customHeight="1" x14ac:dyDescent="0.3">
      <c r="A4" s="33">
        <v>1</v>
      </c>
      <c r="B4" s="53" t="s">
        <v>140</v>
      </c>
      <c r="C4" s="53" t="s">
        <v>141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4.950000000000003" customHeight="1" x14ac:dyDescent="0.3">
      <c r="A5" s="33">
        <v>2</v>
      </c>
      <c r="B5" s="53" t="s">
        <v>226</v>
      </c>
      <c r="C5" s="53" t="s">
        <v>77</v>
      </c>
      <c r="D5" s="33"/>
      <c r="E5" s="33"/>
      <c r="F5" s="33"/>
      <c r="G5" s="33"/>
      <c r="H5" s="33"/>
      <c r="I5" s="33">
        <f t="shared" ref="I5:I7" si="0">SUM(D5:H5)</f>
        <v>0</v>
      </c>
      <c r="J5" s="33">
        <f t="shared" ref="J5:J7" si="1">SUM(P5/3)</f>
        <v>0</v>
      </c>
      <c r="K5" s="33"/>
      <c r="L5" s="33">
        <f t="shared" ref="L5:L7" si="2">SUM(J5:K5)</f>
        <v>0</v>
      </c>
      <c r="M5" s="33">
        <f>RANK(L5,$L$4:$L$11)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  <c r="S5" s="60"/>
      <c r="T5" s="60"/>
    </row>
    <row r="6" spans="1:20" ht="34.950000000000003" customHeight="1" x14ac:dyDescent="0.3">
      <c r="A6" s="33">
        <v>3</v>
      </c>
      <c r="B6" s="53" t="s">
        <v>224</v>
      </c>
      <c r="C6" s="53" t="s">
        <v>25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>RANK(L6,$L$4:$L$11)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60"/>
      <c r="T6" s="60"/>
    </row>
    <row r="7" spans="1:20" ht="34.950000000000003" customHeight="1" x14ac:dyDescent="0.3">
      <c r="A7" s="33">
        <v>4</v>
      </c>
      <c r="B7" s="53" t="s">
        <v>225</v>
      </c>
      <c r="C7" s="53" t="s">
        <v>25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>RANK(L7,$L$4:$L$11)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  <c r="S7" s="60"/>
      <c r="T7" s="60"/>
    </row>
    <row r="8" spans="1:20" ht="52.05" customHeight="1" x14ac:dyDescent="0.3">
      <c r="A8" s="69" t="s">
        <v>222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71"/>
      <c r="O8" s="71"/>
      <c r="R8" s="9"/>
    </row>
    <row r="9" spans="1:20" ht="34.950000000000003" customHeight="1" x14ac:dyDescent="0.3">
      <c r="A9" s="4"/>
      <c r="B9" s="4"/>
      <c r="C9" s="70" t="s">
        <v>9</v>
      </c>
      <c r="D9" s="70"/>
      <c r="E9" s="70"/>
      <c r="F9" s="4"/>
      <c r="G9" s="4"/>
      <c r="H9" s="4"/>
      <c r="I9" s="4"/>
      <c r="J9" s="4"/>
      <c r="K9" s="4"/>
      <c r="L9" s="4"/>
      <c r="M9" s="4"/>
      <c r="N9" s="4"/>
      <c r="O9" s="4"/>
      <c r="R9" s="9"/>
    </row>
    <row r="10" spans="1:20" ht="45" customHeight="1" x14ac:dyDescent="0.3">
      <c r="A10" s="64" t="s">
        <v>22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</row>
    <row r="11" spans="1:20" ht="34.950000000000003" customHeight="1" x14ac:dyDescent="0.3"/>
    <row r="12" spans="1:20" ht="34.950000000000003" customHeight="1" x14ac:dyDescent="0.3"/>
    <row r="13" spans="1:20" ht="29.25" customHeight="1" x14ac:dyDescent="0.3"/>
    <row r="14" spans="1:20" ht="37.049999999999997" customHeight="1" x14ac:dyDescent="0.3"/>
    <row r="15" spans="1:20" ht="51" customHeight="1" x14ac:dyDescent="0.3"/>
  </sheetData>
  <sortState xmlns:xlrd2="http://schemas.microsoft.com/office/spreadsheetml/2017/richdata2" ref="A4:C12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18"/>
  <sheetViews>
    <sheetView zoomScale="56" zoomScaleNormal="56" workbookViewId="0">
      <selection activeCell="S4" sqref="S4:T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228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58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3">
      <c r="A4" s="33">
        <v>1</v>
      </c>
      <c r="B4" s="53" t="s">
        <v>232</v>
      </c>
      <c r="C4" s="53" t="s">
        <v>25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231</v>
      </c>
      <c r="C5" s="53" t="s">
        <v>217</v>
      </c>
      <c r="D5" s="33"/>
      <c r="E5" s="33"/>
      <c r="F5" s="33"/>
      <c r="G5" s="33"/>
      <c r="H5" s="33"/>
      <c r="I5" s="33">
        <f t="shared" ref="I5:I7" si="4">SUM(D5:H5)</f>
        <v>0</v>
      </c>
      <c r="J5" s="33">
        <f t="shared" ref="J5:J7" si="5">SUM(P5/3)</f>
        <v>0</v>
      </c>
      <c r="K5" s="33"/>
      <c r="L5" s="33">
        <f t="shared" ref="L5:L7" si="6">SUM(J5:K5)</f>
        <v>0</v>
      </c>
      <c r="M5" s="33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  <c r="S5" s="60"/>
      <c r="T5" s="60"/>
    </row>
    <row r="6" spans="1:20" ht="33" customHeight="1" x14ac:dyDescent="0.3">
      <c r="A6" s="33">
        <v>3</v>
      </c>
      <c r="B6" s="53" t="s">
        <v>78</v>
      </c>
      <c r="C6" s="53" t="s">
        <v>77</v>
      </c>
      <c r="D6" s="33"/>
      <c r="E6" s="33"/>
      <c r="F6" s="33"/>
      <c r="G6" s="33"/>
      <c r="H6" s="33"/>
      <c r="I6" s="33">
        <f t="shared" si="4"/>
        <v>0</v>
      </c>
      <c r="J6" s="33">
        <f t="shared" si="5"/>
        <v>0</v>
      </c>
      <c r="K6" s="33"/>
      <c r="L6" s="33">
        <f t="shared" si="6"/>
        <v>0</v>
      </c>
      <c r="M6" s="33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  <c r="S6" s="60"/>
      <c r="T6" s="60"/>
    </row>
    <row r="7" spans="1:20" ht="33" customHeight="1" x14ac:dyDescent="0.3">
      <c r="A7" s="33">
        <v>4</v>
      </c>
      <c r="B7" s="53" t="s">
        <v>82</v>
      </c>
      <c r="C7" s="53" t="s">
        <v>25</v>
      </c>
      <c r="D7" s="33"/>
      <c r="E7" s="33"/>
      <c r="F7" s="33"/>
      <c r="G7" s="33"/>
      <c r="H7" s="33"/>
      <c r="I7" s="33">
        <f t="shared" si="4"/>
        <v>0</v>
      </c>
      <c r="J7" s="33">
        <f t="shared" si="5"/>
        <v>0</v>
      </c>
      <c r="K7" s="33"/>
      <c r="L7" s="33">
        <f t="shared" si="6"/>
        <v>0</v>
      </c>
      <c r="M7" s="33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  <c r="S7" s="60"/>
      <c r="T7" s="60"/>
    </row>
    <row r="8" spans="1:20" ht="33" customHeight="1" x14ac:dyDescent="0.3">
      <c r="A8" s="33">
        <v>5</v>
      </c>
      <c r="B8" s="53" t="s">
        <v>142</v>
      </c>
      <c r="C8" s="53" t="s">
        <v>39</v>
      </c>
      <c r="D8" s="33"/>
      <c r="E8" s="33"/>
      <c r="F8" s="33"/>
      <c r="G8" s="33"/>
      <c r="H8" s="33"/>
      <c r="I8" s="33">
        <f t="shared" ref="I8:I9" si="9">SUM(D8:H8)</f>
        <v>0</v>
      </c>
      <c r="J8" s="33">
        <f t="shared" ref="J8:J9" si="10">SUM(P8/3)</f>
        <v>0</v>
      </c>
      <c r="K8" s="33"/>
      <c r="L8" s="33">
        <f t="shared" ref="L8:L9" si="11">SUM(J8:K8)</f>
        <v>0</v>
      </c>
      <c r="M8" s="33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  <c r="S8" s="60"/>
      <c r="T8" s="60"/>
    </row>
    <row r="9" spans="1:20" ht="33" customHeight="1" x14ac:dyDescent="0.3">
      <c r="A9" s="33">
        <v>6</v>
      </c>
      <c r="B9" s="62" t="s">
        <v>75</v>
      </c>
      <c r="C9" s="53" t="s">
        <v>44</v>
      </c>
      <c r="D9" s="33"/>
      <c r="E9" s="33"/>
      <c r="F9" s="33"/>
      <c r="G9" s="33"/>
      <c r="H9" s="33"/>
      <c r="I9" s="33">
        <f t="shared" si="9"/>
        <v>0</v>
      </c>
      <c r="J9" s="33">
        <f t="shared" si="10"/>
        <v>0</v>
      </c>
      <c r="K9" s="33"/>
      <c r="L9" s="33">
        <f t="shared" si="11"/>
        <v>0</v>
      </c>
      <c r="M9" s="33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  <c r="S9" s="60"/>
      <c r="T9" s="60"/>
    </row>
    <row r="10" spans="1:20" ht="33" customHeight="1" x14ac:dyDescent="0.3">
      <c r="A10" s="33">
        <v>7</v>
      </c>
      <c r="B10" s="53" t="s">
        <v>229</v>
      </c>
      <c r="C10" s="53" t="s">
        <v>27</v>
      </c>
      <c r="D10" s="33"/>
      <c r="E10" s="33"/>
      <c r="F10" s="33"/>
      <c r="G10" s="33"/>
      <c r="H10" s="33"/>
      <c r="I10" s="33">
        <f>SUM(D10:H10)</f>
        <v>0</v>
      </c>
      <c r="J10" s="33">
        <f>SUM(P10/3)</f>
        <v>0</v>
      </c>
      <c r="K10" s="33"/>
      <c r="L10" s="33">
        <f>SUM(J10:K10)</f>
        <v>0</v>
      </c>
      <c r="M10" s="33">
        <f t="shared" ref="M10:M12" si="14">RANK(L10,$L$4:$L$9)</f>
        <v>1</v>
      </c>
      <c r="N10" s="3">
        <f t="shared" ref="N10:N12" si="15">MAX(D10:H10)</f>
        <v>0</v>
      </c>
      <c r="O10" s="3">
        <f t="shared" ref="O10:O12" si="16">MIN(D10:H10)</f>
        <v>0</v>
      </c>
      <c r="P10" s="7">
        <f t="shared" ref="P10:P12" si="17">SUM(I10-N10-O10)</f>
        <v>0</v>
      </c>
      <c r="Q10" s="7">
        <f>AVERAGE(N10:O10)</f>
        <v>0</v>
      </c>
      <c r="R10" s="10">
        <f>L10-Q10</f>
        <v>0</v>
      </c>
      <c r="S10" s="63"/>
      <c r="T10" s="60"/>
    </row>
    <row r="11" spans="1:20" ht="33" customHeight="1" x14ac:dyDescent="0.3">
      <c r="A11" s="33">
        <v>8</v>
      </c>
      <c r="B11" s="53" t="s">
        <v>76</v>
      </c>
      <c r="C11" s="53" t="s">
        <v>77</v>
      </c>
      <c r="D11" s="33"/>
      <c r="E11" s="33"/>
      <c r="F11" s="33"/>
      <c r="G11" s="33"/>
      <c r="H11" s="33"/>
      <c r="I11" s="33">
        <f t="shared" ref="I11:I12" si="18">SUM(D11:H11)</f>
        <v>0</v>
      </c>
      <c r="J11" s="33">
        <v>0</v>
      </c>
      <c r="K11" s="33"/>
      <c r="L11" s="33">
        <f t="shared" ref="L11:L12" si="19">SUM(J11:K11)</f>
        <v>0</v>
      </c>
      <c r="M11" s="33">
        <f t="shared" si="14"/>
        <v>1</v>
      </c>
      <c r="N11" s="3">
        <f t="shared" si="15"/>
        <v>0</v>
      </c>
      <c r="O11" s="3">
        <f t="shared" si="16"/>
        <v>0</v>
      </c>
      <c r="P11" s="7">
        <v>0</v>
      </c>
      <c r="Q11" s="7">
        <f t="shared" ref="Q11:Q12" si="20">AVERAGE(N11:O11)</f>
        <v>0</v>
      </c>
      <c r="R11" s="9">
        <f t="shared" ref="R11:R12" si="21">L11-Q11</f>
        <v>0</v>
      </c>
      <c r="S11" s="60"/>
      <c r="T11" s="60"/>
    </row>
    <row r="12" spans="1:20" ht="33" customHeight="1" x14ac:dyDescent="0.3">
      <c r="A12" s="33">
        <v>9</v>
      </c>
      <c r="B12" s="53" t="s">
        <v>80</v>
      </c>
      <c r="C12" s="53" t="s">
        <v>30</v>
      </c>
      <c r="D12" s="33"/>
      <c r="E12" s="33"/>
      <c r="F12" s="33"/>
      <c r="G12" s="33"/>
      <c r="H12" s="33"/>
      <c r="I12" s="33">
        <f t="shared" si="18"/>
        <v>0</v>
      </c>
      <c r="J12" s="33">
        <f t="shared" ref="J12" si="22">SUM(P12/3)</f>
        <v>0</v>
      </c>
      <c r="K12" s="33"/>
      <c r="L12" s="33">
        <f t="shared" si="19"/>
        <v>0</v>
      </c>
      <c r="M12" s="33">
        <f t="shared" si="14"/>
        <v>1</v>
      </c>
      <c r="N12" s="3">
        <f t="shared" si="15"/>
        <v>0</v>
      </c>
      <c r="O12" s="3">
        <f t="shared" si="16"/>
        <v>0</v>
      </c>
      <c r="P12" s="7">
        <f t="shared" si="17"/>
        <v>0</v>
      </c>
      <c r="Q12" s="7">
        <f t="shared" si="20"/>
        <v>0</v>
      </c>
      <c r="R12" s="9">
        <f t="shared" si="21"/>
        <v>0</v>
      </c>
      <c r="S12" s="60"/>
      <c r="T12" s="60"/>
    </row>
    <row r="13" spans="1:20" ht="33" customHeight="1" x14ac:dyDescent="0.3">
      <c r="A13" s="33">
        <v>10</v>
      </c>
      <c r="B13" s="53" t="s">
        <v>230</v>
      </c>
      <c r="C13" s="53" t="s">
        <v>217</v>
      </c>
      <c r="D13" s="33"/>
      <c r="E13" s="33"/>
      <c r="F13" s="33"/>
      <c r="G13" s="33"/>
      <c r="H13" s="33"/>
      <c r="I13" s="33">
        <f>SUM(D13:H13)</f>
        <v>0</v>
      </c>
      <c r="J13" s="33">
        <f>SUM(P13/3)</f>
        <v>0</v>
      </c>
      <c r="K13" s="33"/>
      <c r="L13" s="33">
        <f>SUM(J13:K13)</f>
        <v>0</v>
      </c>
      <c r="M13" s="33">
        <f t="shared" ref="M13:M14" si="23">RANK(L13,$L$4:$L$9)</f>
        <v>1</v>
      </c>
      <c r="N13" s="3">
        <f t="shared" ref="N13:N14" si="24">MAX(D13:H13)</f>
        <v>0</v>
      </c>
      <c r="O13" s="3">
        <f t="shared" ref="O13:O14" si="25">MIN(D13:H13)</f>
        <v>0</v>
      </c>
      <c r="P13" s="7">
        <f t="shared" ref="P13:P14" si="26">SUM(I13-N13-O13)</f>
        <v>0</v>
      </c>
      <c r="Q13" s="7">
        <f>AVERAGE(N13:O13)</f>
        <v>0</v>
      </c>
      <c r="R13" s="10">
        <f>L13-Q13</f>
        <v>0</v>
      </c>
      <c r="S13" s="60"/>
      <c r="T13" s="60"/>
    </row>
    <row r="14" spans="1:20" ht="33" customHeight="1" x14ac:dyDescent="0.3">
      <c r="A14" s="33">
        <v>11</v>
      </c>
      <c r="B14" s="53" t="s">
        <v>127</v>
      </c>
      <c r="C14" s="53" t="s">
        <v>74</v>
      </c>
      <c r="D14" s="33"/>
      <c r="E14" s="33"/>
      <c r="F14" s="33"/>
      <c r="G14" s="33"/>
      <c r="H14" s="33"/>
      <c r="I14" s="33">
        <f t="shared" ref="I14" si="27">SUM(D14:H14)</f>
        <v>0</v>
      </c>
      <c r="J14" s="33">
        <f t="shared" ref="J14" si="28">SUM(P14/3)</f>
        <v>0</v>
      </c>
      <c r="K14" s="33"/>
      <c r="L14" s="33">
        <f t="shared" ref="L14" si="29">SUM(J14:K14)</f>
        <v>0</v>
      </c>
      <c r="M14" s="33">
        <f t="shared" si="23"/>
        <v>1</v>
      </c>
      <c r="N14" s="34">
        <f t="shared" si="24"/>
        <v>0</v>
      </c>
      <c r="O14" s="34">
        <f t="shared" si="25"/>
        <v>0</v>
      </c>
      <c r="P14" s="38">
        <f t="shared" si="26"/>
        <v>0</v>
      </c>
      <c r="Q14" s="38">
        <f t="shared" ref="Q14" si="30">AVERAGE(N14:O14)</f>
        <v>0</v>
      </c>
      <c r="R14" s="40">
        <f t="shared" ref="R14" si="31">L14-Q14</f>
        <v>0</v>
      </c>
      <c r="S14" s="60"/>
      <c r="T14" s="60"/>
    </row>
    <row r="15" spans="1:20" ht="33" customHeight="1" x14ac:dyDescent="0.3">
      <c r="A15" s="33">
        <v>12</v>
      </c>
      <c r="B15" s="53" t="s">
        <v>233</v>
      </c>
      <c r="C15" s="53" t="s">
        <v>27</v>
      </c>
      <c r="D15" s="33"/>
      <c r="E15" s="33"/>
      <c r="F15" s="33"/>
      <c r="G15" s="33"/>
      <c r="H15" s="33"/>
      <c r="I15" s="33">
        <f>SUM(D15:H15)</f>
        <v>0</v>
      </c>
      <c r="J15" s="33">
        <f>SUM(P15/3)</f>
        <v>0</v>
      </c>
      <c r="K15" s="33"/>
      <c r="L15" s="33">
        <f>SUM(J15:K15)</f>
        <v>0</v>
      </c>
      <c r="M15" s="33">
        <f t="shared" ref="M15" si="32">RANK(L15,$L$4:$L$9)</f>
        <v>1</v>
      </c>
      <c r="N15" s="34">
        <f t="shared" ref="N15" si="33">MAX(D15:H15)</f>
        <v>0</v>
      </c>
      <c r="O15" s="34">
        <f t="shared" ref="O15" si="34">MIN(D15:H15)</f>
        <v>0</v>
      </c>
      <c r="P15" s="38">
        <f t="shared" ref="P15" si="35">SUM(I15-N15-O15)</f>
        <v>0</v>
      </c>
      <c r="Q15" s="38">
        <f>AVERAGE(N15:O15)</f>
        <v>0</v>
      </c>
      <c r="R15" s="41">
        <f>L15-Q15</f>
        <v>0</v>
      </c>
      <c r="S15" s="60"/>
      <c r="T15" s="60"/>
    </row>
    <row r="16" spans="1:20" ht="37.049999999999997" customHeight="1" x14ac:dyDescent="0.3">
      <c r="A16" s="69" t="s">
        <v>227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</row>
    <row r="17" spans="1:18" ht="19.8" x14ac:dyDescent="0.3">
      <c r="A17" s="4"/>
      <c r="B17" s="4"/>
      <c r="C17" s="70" t="s">
        <v>114</v>
      </c>
      <c r="D17" s="70"/>
      <c r="E17" s="70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x14ac:dyDescent="0.3">
      <c r="A18" s="73" t="s">
        <v>53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</row>
  </sheetData>
  <sortState xmlns:xlrd2="http://schemas.microsoft.com/office/spreadsheetml/2017/richdata2" ref="A4:C9">
    <sortCondition ref="A3"/>
  </sortState>
  <mergeCells count="6">
    <mergeCell ref="A1:M2"/>
    <mergeCell ref="N2:P2"/>
    <mergeCell ref="Q2:R2"/>
    <mergeCell ref="A18:R18"/>
    <mergeCell ref="C17:E17"/>
    <mergeCell ref="A16:O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16"/>
  <sheetViews>
    <sheetView zoomScale="72" zoomScaleNormal="72" workbookViewId="0">
      <selection activeCell="S4" sqref="S4:T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235</v>
      </c>
      <c r="C4" s="53" t="s">
        <v>27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159</v>
      </c>
      <c r="C5" s="53" t="s">
        <v>27</v>
      </c>
      <c r="D5" s="33"/>
      <c r="E5" s="33"/>
      <c r="F5" s="33"/>
      <c r="G5" s="33"/>
      <c r="H5" s="33"/>
      <c r="I5" s="33">
        <f t="shared" ref="I5:I7" si="0">SUM(D5:H5)</f>
        <v>0</v>
      </c>
      <c r="J5" s="33">
        <f t="shared" ref="J5:J7" si="1">SUM(P5/3)</f>
        <v>0</v>
      </c>
      <c r="K5" s="33"/>
      <c r="L5" s="33">
        <f t="shared" ref="L5:L7" si="2">SUM(J5:K5)</f>
        <v>0</v>
      </c>
      <c r="M5" s="33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130</v>
      </c>
      <c r="C6" s="53" t="s">
        <v>25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60"/>
      <c r="T6" s="60"/>
    </row>
    <row r="7" spans="1:20" ht="37.049999999999997" customHeight="1" x14ac:dyDescent="0.3">
      <c r="A7" s="33">
        <v>4</v>
      </c>
      <c r="B7" s="53" t="s">
        <v>91</v>
      </c>
      <c r="C7" s="53" t="s">
        <v>27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  <c r="S7" s="60"/>
      <c r="T7" s="60"/>
    </row>
    <row r="8" spans="1:20" ht="37.049999999999997" customHeight="1" x14ac:dyDescent="0.3">
      <c r="A8" s="69" t="s">
        <v>71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71"/>
      <c r="O8" s="71"/>
      <c r="R8" s="10"/>
    </row>
    <row r="9" spans="1:20" ht="37.049999999999997" customHeight="1" x14ac:dyDescent="0.3">
      <c r="C9" s="70" t="s">
        <v>9</v>
      </c>
      <c r="D9" s="70"/>
      <c r="E9" s="70"/>
    </row>
    <row r="10" spans="1:20" ht="44.55" customHeight="1" x14ac:dyDescent="0.3">
      <c r="A10" s="64" t="s">
        <v>22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</row>
    <row r="11" spans="1:20" ht="37.049999999999997" customHeight="1" x14ac:dyDescent="0.3"/>
    <row r="12" spans="1:20" ht="37.049999999999997" customHeight="1" x14ac:dyDescent="0.3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71"/>
      <c r="O12" s="71"/>
    </row>
    <row r="13" spans="1:20" ht="51" customHeight="1" x14ac:dyDescent="0.3">
      <c r="A13" s="4"/>
      <c r="B13" s="4"/>
      <c r="C13" s="70"/>
      <c r="D13" s="70"/>
      <c r="E13" s="70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20" ht="19.95" customHeight="1" x14ac:dyDescent="0.3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</row>
    <row r="15" spans="1:20" ht="37.049999999999997" customHeight="1" x14ac:dyDescent="0.3"/>
    <row r="16" spans="1:20" ht="51" customHeight="1" x14ac:dyDescent="0.3"/>
  </sheetData>
  <sortState xmlns:xlrd2="http://schemas.microsoft.com/office/spreadsheetml/2017/richdata2" ref="A4:C10">
    <sortCondition ref="A3"/>
  </sortState>
  <mergeCells count="9">
    <mergeCell ref="A14:R14"/>
    <mergeCell ref="A1:M2"/>
    <mergeCell ref="N2:P2"/>
    <mergeCell ref="Q2:R2"/>
    <mergeCell ref="A12:O12"/>
    <mergeCell ref="C13:E13"/>
    <mergeCell ref="A8:O8"/>
    <mergeCell ref="C9:E9"/>
    <mergeCell ref="A10:R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20"/>
  <sheetViews>
    <sheetView zoomScaleNormal="100" workbookViewId="0">
      <selection activeCell="E5" sqref="E5:F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65" t="s">
        <v>236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8" ht="12.75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18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3">
      <c r="A4" s="33">
        <v>1</v>
      </c>
      <c r="B4" s="53" t="s">
        <v>79</v>
      </c>
      <c r="C4" s="53" t="s">
        <v>174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33">
        <v>2</v>
      </c>
      <c r="B5" s="53" t="s">
        <v>166</v>
      </c>
      <c r="C5" s="53" t="s">
        <v>11</v>
      </c>
      <c r="D5" s="33"/>
      <c r="E5" s="33"/>
      <c r="F5" s="33"/>
      <c r="G5" s="33"/>
      <c r="H5" s="33"/>
      <c r="I5" s="33">
        <f t="shared" ref="I5" si="0">SUM(D5:H5)</f>
        <v>0</v>
      </c>
      <c r="J5" s="33">
        <f t="shared" ref="J5" si="1">SUM(P5/3)</f>
        <v>0</v>
      </c>
      <c r="K5" s="33"/>
      <c r="L5" s="33">
        <f t="shared" ref="L5" si="2">SUM(J5:K5)</f>
        <v>0</v>
      </c>
      <c r="M5" s="33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950000000000003" customHeight="1" x14ac:dyDescent="0.3">
      <c r="A6" s="69" t="s">
        <v>72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18" ht="31.95" customHeight="1" x14ac:dyDescent="0.3">
      <c r="A7" s="4"/>
      <c r="B7" s="4"/>
      <c r="C7" s="70" t="s">
        <v>9</v>
      </c>
      <c r="D7" s="70"/>
      <c r="E7" s="70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43.5" customHeight="1" x14ac:dyDescent="0.3">
      <c r="A8" s="64" t="s">
        <v>22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</row>
    <row r="9" spans="1:18" ht="22.95" customHeight="1" x14ac:dyDescent="0.3">
      <c r="A9" s="19"/>
      <c r="B9" s="54"/>
      <c r="C9" s="54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1"/>
      <c r="Q9" s="21"/>
      <c r="R9" s="10"/>
    </row>
    <row r="10" spans="1:18" ht="22.95" customHeight="1" x14ac:dyDescent="0.3">
      <c r="A10" s="19"/>
      <c r="B10" s="54"/>
      <c r="C10" s="5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9"/>
    </row>
    <row r="11" spans="1:18" ht="22.95" customHeight="1" x14ac:dyDescent="0.3">
      <c r="A11" s="19"/>
      <c r="B11" s="54"/>
      <c r="C11" s="5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9"/>
    </row>
    <row r="12" spans="1:18" ht="22.95" customHeight="1" x14ac:dyDescent="0.3">
      <c r="A12" s="19"/>
      <c r="B12" s="54"/>
      <c r="C12" s="5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9"/>
    </row>
    <row r="13" spans="1:18" ht="22.95" customHeight="1" x14ac:dyDescent="0.3">
      <c r="A13" s="19"/>
      <c r="B13" s="54"/>
      <c r="C13" s="54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9"/>
    </row>
    <row r="14" spans="1:18" ht="22.95" customHeight="1" x14ac:dyDescent="0.3">
      <c r="A14" s="19"/>
      <c r="B14" s="54"/>
      <c r="C14" s="54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10"/>
    </row>
    <row r="15" spans="1:18" ht="22.95" customHeight="1" x14ac:dyDescent="0.3">
      <c r="A15" s="19"/>
      <c r="B15" s="54"/>
      <c r="C15" s="54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9"/>
    </row>
    <row r="16" spans="1:18" ht="22.95" customHeight="1" x14ac:dyDescent="0.3">
      <c r="A16" s="19"/>
      <c r="B16" s="54"/>
      <c r="C16" s="54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9"/>
    </row>
    <row r="17" spans="1:18" ht="22.95" customHeight="1" x14ac:dyDescent="0.3">
      <c r="A17" s="19"/>
      <c r="B17" s="54"/>
      <c r="C17" s="5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9"/>
    </row>
    <row r="18" spans="1:18" ht="37.049999999999997" customHeight="1" x14ac:dyDescent="0.3"/>
    <row r="19" spans="1:18" ht="37.049999999999997" customHeight="1" x14ac:dyDescent="0.3"/>
    <row r="20" spans="1:18" ht="37.049999999999997" customHeight="1" x14ac:dyDescent="0.3"/>
  </sheetData>
  <sortState xmlns:xlrd2="http://schemas.microsoft.com/office/spreadsheetml/2017/richdata2" ref="A4:C8">
    <sortCondition ref="A3"/>
  </sortState>
  <mergeCells count="6">
    <mergeCell ref="A8:R8"/>
    <mergeCell ref="A1:M2"/>
    <mergeCell ref="N2:P2"/>
    <mergeCell ref="Q2:R2"/>
    <mergeCell ref="C7:E7"/>
    <mergeCell ref="A6:O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T25"/>
  <sheetViews>
    <sheetView zoomScale="90" zoomScaleNormal="90" workbookViewId="0">
      <selection activeCell="B8" sqref="B8:C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18" customHeight="1" x14ac:dyDescent="0.3">
      <c r="A1" s="65" t="s">
        <v>237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18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47</v>
      </c>
      <c r="O2" s="67"/>
      <c r="P2" s="67"/>
      <c r="Q2" s="68" t="s">
        <v>19</v>
      </c>
      <c r="R2" s="68"/>
    </row>
    <row r="3" spans="1:20" ht="37.950000000000003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23" t="s">
        <v>63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0" customHeight="1" x14ac:dyDescent="0.3">
      <c r="A4" s="33">
        <v>1</v>
      </c>
      <c r="B4" s="53" t="s">
        <v>124</v>
      </c>
      <c r="C4" s="53" t="s">
        <v>40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53" t="s">
        <v>226</v>
      </c>
      <c r="T4" s="53" t="s">
        <v>77</v>
      </c>
    </row>
    <row r="5" spans="1:20" ht="30" customHeight="1" x14ac:dyDescent="0.3">
      <c r="A5" s="33">
        <v>2</v>
      </c>
      <c r="B5" s="53" t="s">
        <v>115</v>
      </c>
      <c r="C5" s="53" t="s">
        <v>116</v>
      </c>
      <c r="D5" s="33"/>
      <c r="E5" s="33"/>
      <c r="F5" s="33"/>
      <c r="G5" s="33"/>
      <c r="H5" s="33"/>
      <c r="I5" s="33">
        <f t="shared" ref="I5:I7" si="0">SUM(D5:H5)</f>
        <v>0</v>
      </c>
      <c r="J5" s="33">
        <f t="shared" ref="J5:J7" si="1">SUM(P5/3)</f>
        <v>0</v>
      </c>
      <c r="K5" s="33"/>
      <c r="L5" s="33">
        <f t="shared" ref="L5:L7" si="2">SUM(J5:K5)</f>
        <v>0</v>
      </c>
      <c r="M5" s="33">
        <f>RANK(L5,$L$4:$L$10)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  <c r="S5" s="53" t="s">
        <v>119</v>
      </c>
      <c r="T5" s="53" t="s">
        <v>40</v>
      </c>
    </row>
    <row r="6" spans="1:20" ht="30" customHeight="1" x14ac:dyDescent="0.3">
      <c r="A6" s="33">
        <v>3</v>
      </c>
      <c r="B6" s="53" t="s">
        <v>226</v>
      </c>
      <c r="C6" s="53" t="s">
        <v>77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>RANK(L6,$L$4:$L$10)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  <c r="S6" s="53" t="s">
        <v>124</v>
      </c>
      <c r="T6" s="53" t="s">
        <v>40</v>
      </c>
    </row>
    <row r="7" spans="1:20" ht="30" customHeight="1" x14ac:dyDescent="0.3">
      <c r="A7" s="33">
        <v>4</v>
      </c>
      <c r="B7" s="53" t="s">
        <v>119</v>
      </c>
      <c r="C7" s="53" t="s">
        <v>40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>RANK(L7,$L$4:$L$10)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  <c r="S7" s="53" t="s">
        <v>120</v>
      </c>
      <c r="T7" s="53" t="s">
        <v>42</v>
      </c>
    </row>
    <row r="8" spans="1:20" ht="30" customHeight="1" x14ac:dyDescent="0.3">
      <c r="A8" s="33">
        <v>5</v>
      </c>
      <c r="B8" s="53" t="s">
        <v>120</v>
      </c>
      <c r="C8" s="53" t="s">
        <v>42</v>
      </c>
      <c r="D8" s="33"/>
      <c r="E8" s="33"/>
      <c r="F8" s="33"/>
      <c r="G8" s="33"/>
      <c r="H8" s="33"/>
      <c r="I8" s="33">
        <f t="shared" ref="I8" si="5">SUM(D8:H8)</f>
        <v>0</v>
      </c>
      <c r="J8" s="33">
        <f t="shared" ref="J8" si="6">SUM(P8/3)</f>
        <v>0</v>
      </c>
      <c r="K8" s="33"/>
      <c r="L8" s="33">
        <f t="shared" ref="L8" si="7">SUM(J8:K8)</f>
        <v>0</v>
      </c>
      <c r="M8" s="33">
        <f>RANK(L8,$L$4:$L$10)</f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" si="11">AVERAGE(N8:O8)</f>
        <v>0</v>
      </c>
      <c r="R8" s="9">
        <f t="shared" ref="R8" si="12">L8-Q8</f>
        <v>0</v>
      </c>
      <c r="S8" s="53" t="s">
        <v>115</v>
      </c>
      <c r="T8" s="53" t="s">
        <v>116</v>
      </c>
    </row>
    <row r="9" spans="1:20" ht="30" customHeight="1" x14ac:dyDescent="0.3">
      <c r="A9" s="69" t="s">
        <v>152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71"/>
      <c r="O9" s="71"/>
      <c r="R9" s="9"/>
    </row>
    <row r="10" spans="1:20" ht="30" customHeight="1" x14ac:dyDescent="0.3">
      <c r="A10" s="4"/>
      <c r="B10" s="4"/>
      <c r="C10" s="70" t="s">
        <v>9</v>
      </c>
      <c r="D10" s="70"/>
      <c r="E10" s="70"/>
      <c r="F10" s="4"/>
      <c r="G10" s="4"/>
      <c r="H10" s="4"/>
      <c r="I10" s="4"/>
      <c r="J10" s="4"/>
      <c r="K10" s="4"/>
      <c r="L10" s="4"/>
      <c r="M10" s="4"/>
      <c r="N10" s="4"/>
      <c r="O10" s="4"/>
      <c r="R10" s="9"/>
    </row>
    <row r="11" spans="1:20" ht="45.45" customHeight="1" x14ac:dyDescent="0.3">
      <c r="A11" s="64" t="s">
        <v>22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20" ht="30" customHeight="1" x14ac:dyDescent="0.3"/>
    <row r="13" spans="1:20" ht="30" customHeight="1" x14ac:dyDescent="0.3"/>
    <row r="14" spans="1:20" ht="30" customHeight="1" x14ac:dyDescent="0.3">
      <c r="A14" s="19"/>
      <c r="B14" s="16"/>
      <c r="C14" s="1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20" ht="30" customHeight="1" x14ac:dyDescent="0.3">
      <c r="A15" s="19"/>
      <c r="B15" s="16"/>
      <c r="C15" s="1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22"/>
    </row>
    <row r="16" spans="1:20" ht="25.5" customHeight="1" x14ac:dyDescent="0.3">
      <c r="A16" s="19"/>
      <c r="B16" s="16"/>
      <c r="C16" s="1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22"/>
    </row>
    <row r="17" spans="1:18" ht="26.25" customHeight="1" x14ac:dyDescent="0.3">
      <c r="A17" s="19"/>
      <c r="B17" s="16"/>
      <c r="C17" s="1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22"/>
    </row>
    <row r="18" spans="1:18" ht="34.950000000000003" customHeight="1" x14ac:dyDescent="0.3">
      <c r="A18" s="7"/>
      <c r="B18" s="7"/>
      <c r="P18" s="1"/>
      <c r="Q18" s="1"/>
    </row>
    <row r="19" spans="1:18" s="20" customFormat="1" ht="19.2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7"/>
      <c r="N19" s="7"/>
      <c r="O19" s="1"/>
    </row>
    <row r="20" spans="1:18" s="20" customFormat="1" ht="19.2" customHeight="1" x14ac:dyDescent="0.3"/>
    <row r="21" spans="1:18" s="20" customFormat="1" ht="19.2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7"/>
      <c r="Q21" s="7"/>
      <c r="R21" s="1"/>
    </row>
    <row r="22" spans="1:18" s="20" customFormat="1" ht="19.2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7"/>
      <c r="Q22" s="7"/>
      <c r="R22" s="1"/>
    </row>
    <row r="23" spans="1:18" ht="15" customHeight="1" x14ac:dyDescent="0.3"/>
    <row r="24" spans="1:18" ht="37.049999999999997" customHeight="1" x14ac:dyDescent="0.3"/>
    <row r="25" spans="1:18" ht="34.950000000000003" customHeight="1" x14ac:dyDescent="0.3"/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T17"/>
  <sheetViews>
    <sheetView zoomScale="68" zoomScaleNormal="68" workbookViewId="0">
      <selection activeCell="S4" sqref="S4:T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239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241</v>
      </c>
      <c r="K3" s="36" t="s">
        <v>12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3">
      <c r="A4" s="33">
        <v>1</v>
      </c>
      <c r="B4" s="53" t="s">
        <v>126</v>
      </c>
      <c r="C4" s="53" t="s">
        <v>27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125</v>
      </c>
      <c r="C5" s="53" t="s">
        <v>73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  <c r="S5" s="60"/>
      <c r="T5" s="60"/>
    </row>
    <row r="6" spans="1:20" ht="33" customHeight="1" x14ac:dyDescent="0.3">
      <c r="A6" s="33">
        <v>3</v>
      </c>
      <c r="B6" s="53" t="s">
        <v>240</v>
      </c>
      <c r="C6" s="53" t="s">
        <v>25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" si="5">RANK(L6,$L$4:$L$5)</f>
        <v>1</v>
      </c>
      <c r="N6" s="3">
        <f t="shared" ref="N6" si="6">MAX(D6:H6)</f>
        <v>0</v>
      </c>
      <c r="O6" s="3">
        <f t="shared" ref="O6" si="7">MIN(D6:H6)</f>
        <v>0</v>
      </c>
      <c r="P6" s="7">
        <f t="shared" ref="P6" si="8">SUM(I6-N6-O6)</f>
        <v>0</v>
      </c>
      <c r="Q6" s="7">
        <f t="shared" si="3"/>
        <v>0</v>
      </c>
      <c r="R6" s="10">
        <f t="shared" si="4"/>
        <v>0</v>
      </c>
      <c r="S6" s="60"/>
      <c r="T6" s="60"/>
    </row>
    <row r="7" spans="1:20" ht="38.549999999999997" customHeight="1" x14ac:dyDescent="0.3">
      <c r="A7" s="69" t="s">
        <v>238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71"/>
      <c r="O7" s="71"/>
    </row>
    <row r="8" spans="1:20" ht="33.450000000000003" customHeight="1" x14ac:dyDescent="0.3">
      <c r="A8" s="4"/>
      <c r="B8" s="4"/>
      <c r="C8" s="70" t="s">
        <v>9</v>
      </c>
      <c r="D8" s="70"/>
      <c r="E8" s="70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0" ht="40.5" customHeight="1" x14ac:dyDescent="0.3">
      <c r="A9" s="64" t="s">
        <v>22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</row>
    <row r="10" spans="1:20" ht="25.05" customHeight="1" x14ac:dyDescent="0.3">
      <c r="A10" s="19"/>
      <c r="B10" s="54"/>
      <c r="C10" s="5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58"/>
    </row>
    <row r="11" spans="1:20" ht="25.05" customHeight="1" x14ac:dyDescent="0.3">
      <c r="A11" s="19"/>
      <c r="B11" s="54"/>
      <c r="C11" s="5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20" ht="25.05" customHeight="1" x14ac:dyDescent="0.3">
      <c r="A12" s="19"/>
      <c r="B12" s="54"/>
      <c r="C12" s="5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58"/>
    </row>
    <row r="13" spans="1:20" ht="25.05" customHeight="1" x14ac:dyDescent="0.3">
      <c r="A13" s="19"/>
      <c r="B13" s="54"/>
      <c r="C13" s="54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22"/>
    </row>
    <row r="14" spans="1:20" ht="25.05" customHeight="1" x14ac:dyDescent="0.3">
      <c r="A14" s="19"/>
      <c r="B14" s="54"/>
      <c r="C14" s="54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58"/>
    </row>
    <row r="15" spans="1:20" ht="37.049999999999997" customHeight="1" x14ac:dyDescent="0.3"/>
    <row r="16" spans="1:20" ht="37.049999999999997" customHeight="1" x14ac:dyDescent="0.3"/>
    <row r="17" ht="37.049999999999997" customHeight="1" x14ac:dyDescent="0.3"/>
  </sheetData>
  <sortState xmlns:xlrd2="http://schemas.microsoft.com/office/spreadsheetml/2017/richdata2" ref="A4:C5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16"/>
  <sheetViews>
    <sheetView topLeftCell="A4" zoomScale="62" zoomScaleNormal="62" workbookViewId="0">
      <selection activeCell="S4" sqref="S4:T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65" t="s">
        <v>243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24.6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45</v>
      </c>
      <c r="O2" s="67"/>
      <c r="P2" s="67"/>
      <c r="Q2" s="68" t="s">
        <v>19</v>
      </c>
      <c r="R2" s="68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59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7.049999999999997" customHeight="1" x14ac:dyDescent="0.3">
      <c r="A4" s="33">
        <v>1</v>
      </c>
      <c r="B4" s="53" t="s">
        <v>268</v>
      </c>
      <c r="C4" s="53" t="s">
        <v>39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155</v>
      </c>
      <c r="C5" s="53" t="s">
        <v>27</v>
      </c>
      <c r="D5" s="33"/>
      <c r="E5" s="33"/>
      <c r="F5" s="33"/>
      <c r="G5" s="33"/>
      <c r="H5" s="33"/>
      <c r="I5" s="33">
        <f t="shared" ref="I5:I6" si="4">SUM(D5:H5)</f>
        <v>0</v>
      </c>
      <c r="J5" s="33">
        <f t="shared" ref="J5:J6" si="5">SUM(P5/3)</f>
        <v>0</v>
      </c>
      <c r="K5" s="33"/>
      <c r="L5" s="33">
        <f t="shared" ref="L5:L6" si="6">SUM(J5:K5)</f>
        <v>0</v>
      </c>
      <c r="M5" s="33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78</v>
      </c>
      <c r="C6" s="53" t="s">
        <v>77</v>
      </c>
      <c r="D6" s="33"/>
      <c r="E6" s="33"/>
      <c r="F6" s="33"/>
      <c r="G6" s="33"/>
      <c r="H6" s="33"/>
      <c r="I6" s="33">
        <f t="shared" si="4"/>
        <v>0</v>
      </c>
      <c r="J6" s="33">
        <f t="shared" si="5"/>
        <v>0</v>
      </c>
      <c r="K6" s="33"/>
      <c r="L6" s="33">
        <f t="shared" si="6"/>
        <v>0</v>
      </c>
      <c r="M6" s="33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  <c r="S6" s="60"/>
      <c r="T6" s="60"/>
    </row>
    <row r="7" spans="1:20" ht="37.049999999999997" customHeight="1" x14ac:dyDescent="0.3">
      <c r="A7" s="33">
        <v>4</v>
      </c>
      <c r="B7" s="53" t="s">
        <v>117</v>
      </c>
      <c r="C7" s="53" t="s">
        <v>118</v>
      </c>
      <c r="D7" s="33"/>
      <c r="E7" s="33"/>
      <c r="F7" s="33"/>
      <c r="G7" s="33"/>
      <c r="H7" s="33"/>
      <c r="I7" s="33">
        <f>SUM(D7:H7)</f>
        <v>0</v>
      </c>
      <c r="J7" s="33">
        <f>SUM(P7/3)</f>
        <v>0</v>
      </c>
      <c r="K7" s="33"/>
      <c r="L7" s="33">
        <f>SUM(J7:K7)</f>
        <v>0</v>
      </c>
      <c r="M7" s="33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  <c r="S7" s="60"/>
      <c r="T7" s="60"/>
    </row>
    <row r="8" spans="1:20" ht="37.049999999999997" customHeight="1" x14ac:dyDescent="0.3">
      <c r="A8" s="33">
        <v>5</v>
      </c>
      <c r="B8" s="53" t="s">
        <v>233</v>
      </c>
      <c r="C8" s="53" t="s">
        <v>27</v>
      </c>
      <c r="D8" s="33"/>
      <c r="E8" s="33"/>
      <c r="F8" s="33"/>
      <c r="G8" s="33"/>
      <c r="H8" s="33"/>
      <c r="I8" s="33">
        <f t="shared" ref="I8:I9" si="9">SUM(D8:H8)</f>
        <v>0</v>
      </c>
      <c r="J8" s="33">
        <f t="shared" ref="J8:J9" si="10">SUM(P8/3)</f>
        <v>0</v>
      </c>
      <c r="K8" s="33"/>
      <c r="L8" s="33">
        <f t="shared" ref="L8:L9" si="11">SUM(J8:K8)</f>
        <v>0</v>
      </c>
      <c r="M8" s="33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  <c r="S8" s="60"/>
      <c r="T8" s="60"/>
    </row>
    <row r="9" spans="1:20" ht="37.049999999999997" customHeight="1" x14ac:dyDescent="0.3">
      <c r="A9" s="33">
        <v>6</v>
      </c>
      <c r="B9" s="53" t="s">
        <v>244</v>
      </c>
      <c r="C9" s="53" t="s">
        <v>245</v>
      </c>
      <c r="D9" s="33"/>
      <c r="E9" s="33"/>
      <c r="F9" s="33"/>
      <c r="G9" s="33"/>
      <c r="H9" s="33"/>
      <c r="I9" s="33">
        <f t="shared" si="9"/>
        <v>0</v>
      </c>
      <c r="J9" s="33">
        <f t="shared" si="10"/>
        <v>0</v>
      </c>
      <c r="K9" s="33"/>
      <c r="L9" s="33">
        <f t="shared" si="11"/>
        <v>0</v>
      </c>
      <c r="M9" s="33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  <c r="S9" s="60"/>
      <c r="T9" s="60"/>
    </row>
    <row r="10" spans="1:20" ht="37.049999999999997" customHeight="1" x14ac:dyDescent="0.3">
      <c r="A10" s="33">
        <v>7</v>
      </c>
      <c r="B10" s="53" t="s">
        <v>127</v>
      </c>
      <c r="C10" s="53" t="s">
        <v>74</v>
      </c>
      <c r="D10" s="33"/>
      <c r="E10" s="33"/>
      <c r="F10" s="33"/>
      <c r="G10" s="33"/>
      <c r="H10" s="33"/>
      <c r="I10" s="33">
        <f>SUM(D10:H10)</f>
        <v>0</v>
      </c>
      <c r="J10" s="33">
        <f>SUM(P10/3)</f>
        <v>0</v>
      </c>
      <c r="K10" s="33"/>
      <c r="L10" s="33">
        <f>SUM(J10:K10)</f>
        <v>0</v>
      </c>
      <c r="M10" s="33">
        <f t="shared" ref="M10:M11" si="14">RANK(L10,$L$4:$L$9)</f>
        <v>1</v>
      </c>
      <c r="N10" s="3">
        <f t="shared" ref="N10:N11" si="15">MAX(D10:H10)</f>
        <v>0</v>
      </c>
      <c r="O10" s="3">
        <f t="shared" ref="O10:O11" si="16">MIN(D10:H10)</f>
        <v>0</v>
      </c>
      <c r="P10" s="7">
        <f t="shared" ref="P10:P11" si="17">SUM(I10-N10-O10)</f>
        <v>0</v>
      </c>
      <c r="Q10" s="7">
        <f>AVERAGE(N10:O10)</f>
        <v>0</v>
      </c>
      <c r="R10" s="10">
        <f>L10-Q10</f>
        <v>0</v>
      </c>
      <c r="S10" s="60"/>
      <c r="T10" s="60"/>
    </row>
    <row r="11" spans="1:20" ht="37.049999999999997" customHeight="1" x14ac:dyDescent="0.3">
      <c r="A11" s="33">
        <v>8</v>
      </c>
      <c r="B11" s="53" t="s">
        <v>109</v>
      </c>
      <c r="C11" s="53" t="s">
        <v>77</v>
      </c>
      <c r="D11" s="33"/>
      <c r="E11" s="33"/>
      <c r="F11" s="33"/>
      <c r="G11" s="33"/>
      <c r="H11" s="33"/>
      <c r="I11" s="33">
        <f t="shared" ref="I11" si="18">SUM(D11:H11)</f>
        <v>0</v>
      </c>
      <c r="J11" s="33">
        <f t="shared" ref="J11" si="19">SUM(P11/3)</f>
        <v>0</v>
      </c>
      <c r="K11" s="33"/>
      <c r="L11" s="33">
        <f t="shared" ref="L11" si="20">SUM(J11:K11)</f>
        <v>0</v>
      </c>
      <c r="M11" s="33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" si="21">AVERAGE(N11:O11)</f>
        <v>0</v>
      </c>
      <c r="R11" s="9">
        <f t="shared" ref="R11" si="22">L11-Q11</f>
        <v>0</v>
      </c>
      <c r="S11" s="60"/>
      <c r="T11" s="60"/>
    </row>
    <row r="12" spans="1:20" ht="37.049999999999997" customHeight="1" x14ac:dyDescent="0.3">
      <c r="A12" s="33">
        <v>9</v>
      </c>
      <c r="B12" s="53" t="s">
        <v>81</v>
      </c>
      <c r="C12" s="53" t="s">
        <v>30</v>
      </c>
      <c r="D12" s="33"/>
      <c r="E12" s="33"/>
      <c r="F12" s="33"/>
      <c r="G12" s="33"/>
      <c r="H12" s="33"/>
      <c r="I12" s="33">
        <f>SUM(D12:H12)</f>
        <v>0</v>
      </c>
      <c r="J12" s="33">
        <f>SUM(P12/3)</f>
        <v>0</v>
      </c>
      <c r="K12" s="33"/>
      <c r="L12" s="33">
        <f>SUM(J12:K12)</f>
        <v>0</v>
      </c>
      <c r="M12" s="33">
        <f t="shared" ref="M12:M13" si="23">RANK(L12,$L$4:$L$9)</f>
        <v>1</v>
      </c>
      <c r="N12" s="34">
        <f t="shared" ref="N12:N13" si="24">MAX(D12:H12)</f>
        <v>0</v>
      </c>
      <c r="O12" s="34">
        <f t="shared" ref="O12:O13" si="25">MIN(D12:H12)</f>
        <v>0</v>
      </c>
      <c r="P12" s="38">
        <f t="shared" ref="P12:P13" si="26">SUM(I12-N12-O12)</f>
        <v>0</v>
      </c>
      <c r="Q12" s="38">
        <f>AVERAGE(N12:O12)</f>
        <v>0</v>
      </c>
      <c r="R12" s="41">
        <f>L12-Q12</f>
        <v>0</v>
      </c>
      <c r="S12" s="60"/>
      <c r="T12" s="60"/>
    </row>
    <row r="13" spans="1:20" ht="37.049999999999997" customHeight="1" x14ac:dyDescent="0.3">
      <c r="A13" s="33">
        <v>10</v>
      </c>
      <c r="B13" s="53" t="s">
        <v>123</v>
      </c>
      <c r="C13" s="53" t="s">
        <v>27</v>
      </c>
      <c r="D13" s="33"/>
      <c r="E13" s="33"/>
      <c r="F13" s="33"/>
      <c r="G13" s="33"/>
      <c r="H13" s="33"/>
      <c r="I13" s="33">
        <f t="shared" ref="I13" si="27">SUM(D13:H13)</f>
        <v>0</v>
      </c>
      <c r="J13" s="33">
        <f t="shared" ref="J13" si="28">SUM(P13/3)</f>
        <v>0</v>
      </c>
      <c r="K13" s="33"/>
      <c r="L13" s="33">
        <f t="shared" ref="L13" si="29">SUM(J13:K13)</f>
        <v>0</v>
      </c>
      <c r="M13" s="33">
        <f t="shared" si="23"/>
        <v>1</v>
      </c>
      <c r="N13" s="34">
        <f t="shared" si="24"/>
        <v>0</v>
      </c>
      <c r="O13" s="34">
        <f t="shared" si="25"/>
        <v>0</v>
      </c>
      <c r="P13" s="38">
        <f t="shared" si="26"/>
        <v>0</v>
      </c>
      <c r="Q13" s="38">
        <f t="shared" ref="Q13" si="30">AVERAGE(N13:O13)</f>
        <v>0</v>
      </c>
      <c r="R13" s="40">
        <f t="shared" ref="R13" si="31">L13-Q13</f>
        <v>0</v>
      </c>
      <c r="S13" s="60"/>
      <c r="T13" s="60"/>
    </row>
    <row r="14" spans="1:20" ht="37.049999999999997" customHeight="1" x14ac:dyDescent="0.3">
      <c r="A14" s="69" t="s">
        <v>242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71"/>
      <c r="O14" s="71"/>
    </row>
    <row r="15" spans="1:20" ht="41.55" customHeight="1" x14ac:dyDescent="0.3">
      <c r="A15" s="4"/>
      <c r="B15" s="4"/>
      <c r="C15" s="70" t="s">
        <v>9</v>
      </c>
      <c r="D15" s="70"/>
      <c r="E15" s="70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20" ht="49.5" customHeight="1" x14ac:dyDescent="0.3">
      <c r="A16" s="64" t="s">
        <v>62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</row>
  </sheetData>
  <sortState xmlns:xlrd2="http://schemas.microsoft.com/office/spreadsheetml/2017/richdata2" ref="A4:C9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T20"/>
  <sheetViews>
    <sheetView zoomScale="64" zoomScaleNormal="64" workbookViewId="0">
      <selection activeCell="AA9" sqref="AA9"/>
    </sheetView>
  </sheetViews>
  <sheetFormatPr defaultRowHeight="16.2" x14ac:dyDescent="0.3"/>
  <cols>
    <col min="1" max="1" width="5.6640625" customWidth="1"/>
    <col min="2" max="2" width="9.77734375" customWidth="1"/>
    <col min="3" max="3" width="11.77734375" customWidth="1"/>
    <col min="4" max="17" width="7" customWidth="1"/>
    <col min="18" max="18" width="11.88671875" customWidth="1"/>
  </cols>
  <sheetData>
    <row r="1" spans="1:20" ht="18" customHeight="1" x14ac:dyDescent="0.3">
      <c r="A1" s="65" t="s">
        <v>247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1"/>
      <c r="O1" s="1"/>
      <c r="P1" s="7"/>
      <c r="Q1" s="7"/>
      <c r="R1" s="1"/>
    </row>
    <row r="2" spans="1:20" ht="18" customHeight="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 t="s">
        <v>21</v>
      </c>
      <c r="O2" s="67"/>
      <c r="P2" s="67"/>
      <c r="Q2" s="68" t="s">
        <v>19</v>
      </c>
      <c r="R2" s="68"/>
    </row>
    <row r="3" spans="1:20" ht="48.6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167</v>
      </c>
      <c r="K3" s="36" t="s">
        <v>69</v>
      </c>
      <c r="L3" s="36" t="s">
        <v>14</v>
      </c>
      <c r="M3" s="33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20" ht="33" customHeight="1" x14ac:dyDescent="0.3">
      <c r="A4" s="33">
        <v>1</v>
      </c>
      <c r="B4" s="53" t="s">
        <v>146</v>
      </c>
      <c r="C4" s="53" t="s">
        <v>30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112</v>
      </c>
      <c r="C5" s="53" t="s">
        <v>27</v>
      </c>
      <c r="D5" s="33"/>
      <c r="E5" s="33"/>
      <c r="F5" s="33"/>
      <c r="G5" s="33"/>
      <c r="H5" s="33"/>
      <c r="I5" s="33">
        <f t="shared" ref="I5:I6" si="3">SUM(D5:H5)</f>
        <v>0</v>
      </c>
      <c r="J5" s="33">
        <f t="shared" ref="J5:J6" si="4">SUM(P5/3)</f>
        <v>0</v>
      </c>
      <c r="K5" s="33"/>
      <c r="L5" s="33">
        <f t="shared" ref="L5:L6" si="5">SUM(J5:K5)</f>
        <v>0</v>
      </c>
      <c r="M5" s="33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  <c r="S5" s="60"/>
      <c r="T5" s="60"/>
    </row>
    <row r="6" spans="1:20" ht="33" customHeight="1" x14ac:dyDescent="0.3">
      <c r="A6" s="33">
        <v>3</v>
      </c>
      <c r="B6" s="53" t="s">
        <v>182</v>
      </c>
      <c r="C6" s="53" t="s">
        <v>39</v>
      </c>
      <c r="D6" s="33"/>
      <c r="E6" s="33"/>
      <c r="F6" s="33"/>
      <c r="G6" s="33"/>
      <c r="H6" s="33"/>
      <c r="I6" s="33">
        <f t="shared" si="3"/>
        <v>0</v>
      </c>
      <c r="J6" s="33">
        <f t="shared" si="4"/>
        <v>0</v>
      </c>
      <c r="K6" s="33"/>
      <c r="L6" s="33">
        <f t="shared" si="5"/>
        <v>0</v>
      </c>
      <c r="M6" s="33">
        <f t="shared" ref="M6:M12" si="8">RANK(L6,$L$4:$L$5)</f>
        <v>1</v>
      </c>
      <c r="N6" s="34">
        <f t="shared" ref="N6:N12" si="9">MAX(D6:H6)</f>
        <v>0</v>
      </c>
      <c r="O6" s="34">
        <f t="shared" ref="O6:O12" si="10">MIN(D6:H6)</f>
        <v>0</v>
      </c>
      <c r="P6" s="38">
        <f t="shared" ref="P6:P12" si="11">SUM(I6-N6-O6)</f>
        <v>0</v>
      </c>
      <c r="Q6" s="38">
        <f t="shared" si="6"/>
        <v>0</v>
      </c>
      <c r="R6" s="41">
        <f t="shared" si="7"/>
        <v>0</v>
      </c>
      <c r="S6" s="60"/>
      <c r="T6" s="60"/>
    </row>
    <row r="7" spans="1:20" ht="33" customHeight="1" x14ac:dyDescent="0.3">
      <c r="A7" s="33">
        <v>4</v>
      </c>
      <c r="B7" s="53" t="s">
        <v>90</v>
      </c>
      <c r="C7" s="53" t="s">
        <v>73</v>
      </c>
      <c r="D7" s="33"/>
      <c r="E7" s="33"/>
      <c r="F7" s="33"/>
      <c r="G7" s="33"/>
      <c r="H7" s="33"/>
      <c r="I7" s="33">
        <f t="shared" ref="I7:I12" si="12">SUM(D7:H7)</f>
        <v>0</v>
      </c>
      <c r="J7" s="33">
        <f t="shared" ref="J7:J12" si="13">SUM(P7/3)</f>
        <v>0</v>
      </c>
      <c r="K7" s="33"/>
      <c r="L7" s="33">
        <f t="shared" ref="L7:L12" si="14">SUM(J7:K7)</f>
        <v>0</v>
      </c>
      <c r="M7" s="33">
        <f t="shared" si="8"/>
        <v>1</v>
      </c>
      <c r="N7" s="34">
        <f t="shared" si="9"/>
        <v>0</v>
      </c>
      <c r="O7" s="34">
        <f t="shared" si="10"/>
        <v>0</v>
      </c>
      <c r="P7" s="38">
        <f t="shared" si="11"/>
        <v>0</v>
      </c>
      <c r="Q7" s="38">
        <f t="shared" ref="Q7:Q12" si="15">AVERAGE(N7:O7)</f>
        <v>0</v>
      </c>
      <c r="R7" s="40">
        <f t="shared" ref="R7:R12" si="16">L7-Q7</f>
        <v>0</v>
      </c>
      <c r="S7" s="60"/>
      <c r="T7" s="60"/>
    </row>
    <row r="8" spans="1:20" ht="33" customHeight="1" x14ac:dyDescent="0.3">
      <c r="A8" s="33">
        <v>5</v>
      </c>
      <c r="B8" s="53" t="s">
        <v>98</v>
      </c>
      <c r="C8" s="53" t="s">
        <v>27</v>
      </c>
      <c r="D8" s="33"/>
      <c r="E8" s="33"/>
      <c r="F8" s="33"/>
      <c r="G8" s="33"/>
      <c r="H8" s="33"/>
      <c r="I8" s="33">
        <f t="shared" si="12"/>
        <v>0</v>
      </c>
      <c r="J8" s="33">
        <f t="shared" si="13"/>
        <v>0</v>
      </c>
      <c r="K8" s="33"/>
      <c r="L8" s="33">
        <f t="shared" si="14"/>
        <v>0</v>
      </c>
      <c r="M8" s="33">
        <f t="shared" si="8"/>
        <v>1</v>
      </c>
      <c r="N8" s="34">
        <f t="shared" si="9"/>
        <v>0</v>
      </c>
      <c r="O8" s="34">
        <f t="shared" si="10"/>
        <v>0</v>
      </c>
      <c r="P8" s="38">
        <f t="shared" si="11"/>
        <v>0</v>
      </c>
      <c r="Q8" s="38">
        <f t="shared" si="15"/>
        <v>0</v>
      </c>
      <c r="R8" s="41">
        <f t="shared" si="16"/>
        <v>0</v>
      </c>
      <c r="S8" s="60"/>
      <c r="T8" s="60"/>
    </row>
    <row r="9" spans="1:20" ht="33" customHeight="1" x14ac:dyDescent="0.3">
      <c r="A9" s="33">
        <v>6</v>
      </c>
      <c r="B9" s="53" t="s">
        <v>129</v>
      </c>
      <c r="C9" s="53" t="s">
        <v>27</v>
      </c>
      <c r="D9" s="33"/>
      <c r="E9" s="33"/>
      <c r="F9" s="33"/>
      <c r="G9" s="33"/>
      <c r="H9" s="33"/>
      <c r="I9" s="33">
        <f t="shared" si="12"/>
        <v>0</v>
      </c>
      <c r="J9" s="33">
        <f t="shared" si="13"/>
        <v>0</v>
      </c>
      <c r="K9" s="33"/>
      <c r="L9" s="33">
        <f t="shared" si="14"/>
        <v>0</v>
      </c>
      <c r="M9" s="33">
        <f t="shared" si="8"/>
        <v>1</v>
      </c>
      <c r="N9" s="34">
        <f t="shared" si="9"/>
        <v>0</v>
      </c>
      <c r="O9" s="34">
        <f t="shared" si="10"/>
        <v>0</v>
      </c>
      <c r="P9" s="38">
        <f t="shared" si="11"/>
        <v>0</v>
      </c>
      <c r="Q9" s="38">
        <f t="shared" si="15"/>
        <v>0</v>
      </c>
      <c r="R9" s="40">
        <f t="shared" si="16"/>
        <v>0</v>
      </c>
      <c r="S9" s="60"/>
      <c r="T9" s="60"/>
    </row>
    <row r="10" spans="1:20" ht="33" customHeight="1" x14ac:dyDescent="0.3">
      <c r="A10" s="33">
        <v>7</v>
      </c>
      <c r="B10" s="53" t="s">
        <v>128</v>
      </c>
      <c r="C10" s="53" t="s">
        <v>40</v>
      </c>
      <c r="D10" s="33"/>
      <c r="E10" s="33"/>
      <c r="F10" s="33"/>
      <c r="G10" s="33"/>
      <c r="H10" s="33"/>
      <c r="I10" s="33">
        <f t="shared" si="12"/>
        <v>0</v>
      </c>
      <c r="J10" s="33">
        <f t="shared" si="13"/>
        <v>0</v>
      </c>
      <c r="K10" s="33"/>
      <c r="L10" s="33">
        <f t="shared" si="14"/>
        <v>0</v>
      </c>
      <c r="M10" s="33">
        <f t="shared" si="8"/>
        <v>1</v>
      </c>
      <c r="N10" s="34">
        <f t="shared" si="9"/>
        <v>0</v>
      </c>
      <c r="O10" s="34">
        <f t="shared" si="10"/>
        <v>0</v>
      </c>
      <c r="P10" s="38">
        <f t="shared" si="11"/>
        <v>0</v>
      </c>
      <c r="Q10" s="38">
        <f t="shared" si="15"/>
        <v>0</v>
      </c>
      <c r="R10" s="41">
        <f t="shared" si="16"/>
        <v>0</v>
      </c>
      <c r="S10" s="60"/>
      <c r="T10" s="60"/>
    </row>
    <row r="11" spans="1:20" ht="33" customHeight="1" x14ac:dyDescent="0.3">
      <c r="A11" s="33">
        <v>8</v>
      </c>
      <c r="B11" s="53" t="s">
        <v>31</v>
      </c>
      <c r="C11" s="53" t="s">
        <v>25</v>
      </c>
      <c r="D11" s="33"/>
      <c r="E11" s="33"/>
      <c r="F11" s="33"/>
      <c r="G11" s="33"/>
      <c r="H11" s="33"/>
      <c r="I11" s="33">
        <f t="shared" si="12"/>
        <v>0</v>
      </c>
      <c r="J11" s="33">
        <f t="shared" si="13"/>
        <v>0</v>
      </c>
      <c r="K11" s="33"/>
      <c r="L11" s="33">
        <f t="shared" si="14"/>
        <v>0</v>
      </c>
      <c r="M11" s="33">
        <f t="shared" si="8"/>
        <v>1</v>
      </c>
      <c r="N11" s="34">
        <f t="shared" si="9"/>
        <v>0</v>
      </c>
      <c r="O11" s="34">
        <f t="shared" si="10"/>
        <v>0</v>
      </c>
      <c r="P11" s="38">
        <f t="shared" si="11"/>
        <v>0</v>
      </c>
      <c r="Q11" s="38">
        <f t="shared" si="15"/>
        <v>0</v>
      </c>
      <c r="R11" s="40">
        <f t="shared" si="16"/>
        <v>0</v>
      </c>
      <c r="S11" s="60"/>
      <c r="T11" s="60"/>
    </row>
    <row r="12" spans="1:20" ht="33" customHeight="1" x14ac:dyDescent="0.3">
      <c r="A12" s="33">
        <v>9</v>
      </c>
      <c r="B12" s="53" t="s">
        <v>183</v>
      </c>
      <c r="C12" s="53" t="s">
        <v>184</v>
      </c>
      <c r="D12" s="33"/>
      <c r="E12" s="33"/>
      <c r="F12" s="33"/>
      <c r="G12" s="33"/>
      <c r="H12" s="33"/>
      <c r="I12" s="33">
        <f t="shared" si="12"/>
        <v>0</v>
      </c>
      <c r="J12" s="33">
        <f t="shared" si="13"/>
        <v>0</v>
      </c>
      <c r="K12" s="33"/>
      <c r="L12" s="33">
        <f t="shared" si="14"/>
        <v>0</v>
      </c>
      <c r="M12" s="33">
        <f t="shared" si="8"/>
        <v>1</v>
      </c>
      <c r="N12" s="34">
        <f t="shared" si="9"/>
        <v>0</v>
      </c>
      <c r="O12" s="34">
        <f t="shared" si="10"/>
        <v>0</v>
      </c>
      <c r="P12" s="38">
        <f t="shared" si="11"/>
        <v>0</v>
      </c>
      <c r="Q12" s="38">
        <f t="shared" si="15"/>
        <v>0</v>
      </c>
      <c r="R12" s="41">
        <f t="shared" si="16"/>
        <v>0</v>
      </c>
      <c r="S12" s="60"/>
      <c r="T12" s="60"/>
    </row>
    <row r="13" spans="1:20" ht="33.450000000000003" customHeight="1" x14ac:dyDescent="0.3">
      <c r="A13" s="69" t="s">
        <v>246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</row>
    <row r="14" spans="1:20" ht="34.049999999999997" customHeight="1" x14ac:dyDescent="0.3">
      <c r="C14" s="70" t="s">
        <v>9</v>
      </c>
      <c r="D14" s="70"/>
      <c r="E14" s="70"/>
      <c r="P14" s="7"/>
      <c r="Q14" s="7"/>
      <c r="R14" s="1"/>
    </row>
    <row r="15" spans="1:20" ht="40.950000000000003" customHeight="1" x14ac:dyDescent="0.3">
      <c r="A15" s="64" t="s">
        <v>61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</row>
    <row r="16" spans="1:20" ht="24" customHeight="1" x14ac:dyDescent="0.3"/>
    <row r="17" ht="24" customHeight="1" x14ac:dyDescent="0.3"/>
    <row r="18" ht="24" customHeight="1" x14ac:dyDescent="0.3"/>
    <row r="19" ht="24" customHeight="1" x14ac:dyDescent="0.3"/>
    <row r="20" ht="34.950000000000003" customHeight="1" x14ac:dyDescent="0.3"/>
  </sheetData>
  <sortState xmlns:xlrd2="http://schemas.microsoft.com/office/spreadsheetml/2017/richdata2" ref="A4:C17">
    <sortCondition ref="A3"/>
  </sortState>
  <mergeCells count="6">
    <mergeCell ref="A15:R15"/>
    <mergeCell ref="A1:M2"/>
    <mergeCell ref="N2:P2"/>
    <mergeCell ref="Q2:R2"/>
    <mergeCell ref="C14:E14"/>
    <mergeCell ref="A13:O13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T24"/>
  <sheetViews>
    <sheetView zoomScale="66" zoomScaleNormal="66" workbookViewId="0">
      <selection activeCell="S4" sqref="S4:T12"/>
    </sheetView>
  </sheetViews>
  <sheetFormatPr defaultColWidth="9" defaultRowHeight="16.2" x14ac:dyDescent="0.3"/>
  <cols>
    <col min="1" max="1" width="5.21875" style="32" customWidth="1"/>
    <col min="2" max="2" width="9.6640625" style="32" bestFit="1" customWidth="1"/>
    <col min="3" max="3" width="12.44140625" style="32" customWidth="1"/>
    <col min="4" max="8" width="7" style="32" bestFit="1" customWidth="1"/>
    <col min="9" max="9" width="7.44140625" style="32" customWidth="1"/>
    <col min="10" max="10" width="8" style="32" customWidth="1"/>
    <col min="11" max="11" width="7.33203125" style="32" customWidth="1"/>
    <col min="12" max="12" width="7.44140625" style="32" customWidth="1"/>
    <col min="13" max="13" width="6.77734375" style="32" customWidth="1"/>
    <col min="14" max="14" width="6.88671875" style="32" customWidth="1"/>
    <col min="15" max="15" width="6.21875" style="32" customWidth="1"/>
    <col min="16" max="16" width="6.6640625" style="38" customWidth="1"/>
    <col min="17" max="17" width="7.6640625" style="38" customWidth="1"/>
    <col min="18" max="18" width="11.88671875" style="32" customWidth="1"/>
    <col min="19" max="16384" width="9" style="32"/>
  </cols>
  <sheetData>
    <row r="1" spans="1:20" ht="27.6" customHeight="1" x14ac:dyDescent="0.3">
      <c r="A1" s="67" t="s">
        <v>249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0" ht="24.6" customHeigh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67" t="s">
        <v>21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212</v>
      </c>
      <c r="K3" s="36" t="s">
        <v>12</v>
      </c>
      <c r="L3" s="36" t="s">
        <v>14</v>
      </c>
      <c r="M3" s="33" t="s">
        <v>0</v>
      </c>
      <c r="N3" s="44" t="s">
        <v>15</v>
      </c>
      <c r="O3" s="44" t="s">
        <v>16</v>
      </c>
      <c r="P3" s="45" t="s">
        <v>13</v>
      </c>
      <c r="Q3" s="39" t="s">
        <v>17</v>
      </c>
      <c r="R3" s="43" t="s">
        <v>18</v>
      </c>
    </row>
    <row r="4" spans="1:20" ht="33" customHeight="1" x14ac:dyDescent="0.3">
      <c r="A4" s="33">
        <v>1</v>
      </c>
      <c r="B4" s="53" t="s">
        <v>60</v>
      </c>
      <c r="C4" s="53" t="s">
        <v>251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8">
        <f>SUM(I4-N4-O4)</f>
        <v>0</v>
      </c>
      <c r="Q4" s="38">
        <f>AVERAGE(N4:O4)</f>
        <v>0</v>
      </c>
      <c r="R4" s="41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132</v>
      </c>
      <c r="C5" s="53" t="s">
        <v>133</v>
      </c>
      <c r="D5" s="33"/>
      <c r="E5" s="33"/>
      <c r="F5" s="33"/>
      <c r="G5" s="33"/>
      <c r="H5" s="33"/>
      <c r="I5" s="33">
        <f t="shared" ref="I5:I12" si="0">SUM(D5:H5)</f>
        <v>0</v>
      </c>
      <c r="J5" s="33">
        <f t="shared" ref="J5:J12" si="1">SUM(P5/3)</f>
        <v>0</v>
      </c>
      <c r="K5" s="33"/>
      <c r="L5" s="33">
        <f t="shared" ref="L5:L12" si="2"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8">
        <f>SUM(I5-N5-O5)</f>
        <v>0</v>
      </c>
      <c r="Q5" s="38">
        <f t="shared" ref="Q5:Q12" si="3">AVERAGE(N5:O5)</f>
        <v>0</v>
      </c>
      <c r="R5" s="40">
        <f t="shared" ref="R5:R12" si="4">L5-Q5</f>
        <v>0</v>
      </c>
      <c r="S5" s="60"/>
      <c r="T5" s="60"/>
    </row>
    <row r="6" spans="1:20" ht="33" customHeight="1" x14ac:dyDescent="0.3">
      <c r="A6" s="33">
        <v>3</v>
      </c>
      <c r="B6" s="53" t="s">
        <v>79</v>
      </c>
      <c r="C6" s="53" t="s">
        <v>174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12" si="5">RANK(L6,$L$4:$L$5)</f>
        <v>1</v>
      </c>
      <c r="N6" s="34">
        <f t="shared" ref="N6:N12" si="6">MAX(D6:H6)</f>
        <v>0</v>
      </c>
      <c r="O6" s="34">
        <f t="shared" ref="O6:O12" si="7">MIN(D6:H6)</f>
        <v>0</v>
      </c>
      <c r="P6" s="38">
        <f t="shared" ref="P6:P12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3" customHeight="1" x14ac:dyDescent="0.3">
      <c r="A7" s="33">
        <v>4</v>
      </c>
      <c r="B7" s="53" t="s">
        <v>250</v>
      </c>
      <c r="C7" s="53" t="s">
        <v>10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si="3"/>
        <v>0</v>
      </c>
      <c r="R7" s="40">
        <f t="shared" si="4"/>
        <v>0</v>
      </c>
      <c r="S7" s="60"/>
      <c r="T7" s="60"/>
    </row>
    <row r="8" spans="1:20" ht="33" customHeight="1" x14ac:dyDescent="0.3">
      <c r="A8" s="33">
        <v>5</v>
      </c>
      <c r="B8" s="53" t="s">
        <v>252</v>
      </c>
      <c r="C8" s="53" t="s">
        <v>23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3"/>
        <v>0</v>
      </c>
      <c r="R8" s="41">
        <f t="shared" si="4"/>
        <v>0</v>
      </c>
      <c r="S8" s="60"/>
      <c r="T8" s="60"/>
    </row>
    <row r="9" spans="1:20" ht="33" customHeight="1" x14ac:dyDescent="0.3">
      <c r="A9" s="33">
        <v>6</v>
      </c>
      <c r="B9" s="53" t="s">
        <v>131</v>
      </c>
      <c r="C9" s="53" t="s">
        <v>23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5"/>
        <v>1</v>
      </c>
      <c r="N9" s="34">
        <f t="shared" si="6"/>
        <v>0</v>
      </c>
      <c r="O9" s="34">
        <f t="shared" si="7"/>
        <v>0</v>
      </c>
      <c r="P9" s="38">
        <f t="shared" si="8"/>
        <v>0</v>
      </c>
      <c r="Q9" s="38">
        <f t="shared" si="3"/>
        <v>0</v>
      </c>
      <c r="R9" s="40">
        <f t="shared" si="4"/>
        <v>0</v>
      </c>
      <c r="S9" s="60"/>
      <c r="T9" s="60"/>
    </row>
    <row r="10" spans="1:20" ht="33" customHeight="1" x14ac:dyDescent="0.3">
      <c r="A10" s="33">
        <v>7</v>
      </c>
      <c r="B10" s="53" t="s">
        <v>253</v>
      </c>
      <c r="C10" s="53" t="s">
        <v>23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5"/>
        <v>1</v>
      </c>
      <c r="N10" s="34">
        <f t="shared" si="6"/>
        <v>0</v>
      </c>
      <c r="O10" s="34">
        <f t="shared" si="7"/>
        <v>0</v>
      </c>
      <c r="P10" s="38">
        <f t="shared" si="8"/>
        <v>0</v>
      </c>
      <c r="Q10" s="38">
        <f t="shared" si="3"/>
        <v>0</v>
      </c>
      <c r="R10" s="41">
        <f t="shared" si="4"/>
        <v>0</v>
      </c>
      <c r="S10" s="60"/>
      <c r="T10" s="60"/>
    </row>
    <row r="11" spans="1:20" ht="33" customHeight="1" x14ac:dyDescent="0.3">
      <c r="A11" s="33">
        <v>8</v>
      </c>
      <c r="B11" s="53" t="s">
        <v>34</v>
      </c>
      <c r="C11" s="53" t="s">
        <v>101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5"/>
        <v>1</v>
      </c>
      <c r="N11" s="34">
        <f t="shared" si="6"/>
        <v>0</v>
      </c>
      <c r="O11" s="34">
        <f t="shared" si="7"/>
        <v>0</v>
      </c>
      <c r="P11" s="38">
        <f t="shared" si="8"/>
        <v>0</v>
      </c>
      <c r="Q11" s="38">
        <f t="shared" si="3"/>
        <v>0</v>
      </c>
      <c r="R11" s="40">
        <f t="shared" si="4"/>
        <v>0</v>
      </c>
      <c r="S11" s="60"/>
      <c r="T11" s="60"/>
    </row>
    <row r="12" spans="1:20" ht="33" customHeight="1" x14ac:dyDescent="0.3">
      <c r="A12" s="33">
        <v>9</v>
      </c>
      <c r="B12" s="53" t="s">
        <v>37</v>
      </c>
      <c r="C12" s="53" t="s">
        <v>10</v>
      </c>
      <c r="D12" s="33"/>
      <c r="E12" s="33"/>
      <c r="F12" s="33"/>
      <c r="G12" s="33"/>
      <c r="H12" s="33"/>
      <c r="I12" s="33">
        <f t="shared" si="0"/>
        <v>0</v>
      </c>
      <c r="J12" s="33">
        <f t="shared" si="1"/>
        <v>0</v>
      </c>
      <c r="K12" s="33"/>
      <c r="L12" s="33">
        <f t="shared" si="2"/>
        <v>0</v>
      </c>
      <c r="M12" s="33">
        <f t="shared" si="5"/>
        <v>1</v>
      </c>
      <c r="N12" s="34">
        <f t="shared" si="6"/>
        <v>0</v>
      </c>
      <c r="O12" s="34">
        <f t="shared" si="7"/>
        <v>0</v>
      </c>
      <c r="P12" s="38">
        <f t="shared" si="8"/>
        <v>0</v>
      </c>
      <c r="Q12" s="38">
        <f t="shared" si="3"/>
        <v>0</v>
      </c>
      <c r="R12" s="41">
        <f t="shared" si="4"/>
        <v>0</v>
      </c>
      <c r="S12" s="60"/>
      <c r="T12" s="60"/>
    </row>
    <row r="13" spans="1:20" ht="37.5" customHeight="1" x14ac:dyDescent="0.3">
      <c r="A13" s="69" t="s">
        <v>248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71"/>
      <c r="O13" s="71"/>
    </row>
    <row r="14" spans="1:20" ht="30" customHeight="1" x14ac:dyDescent="0.3">
      <c r="A14" s="35"/>
      <c r="B14" s="35"/>
      <c r="C14" s="70" t="s">
        <v>9</v>
      </c>
      <c r="D14" s="70"/>
      <c r="E14" s="70"/>
      <c r="F14" s="35"/>
      <c r="G14" s="35"/>
      <c r="H14" s="35"/>
      <c r="I14" s="35"/>
      <c r="J14" s="35"/>
      <c r="K14" s="35"/>
      <c r="L14" s="35"/>
      <c r="M14" s="35"/>
      <c r="N14" s="35"/>
      <c r="O14" s="35"/>
    </row>
    <row r="15" spans="1:20" ht="42" customHeight="1" x14ac:dyDescent="0.3">
      <c r="A15" s="64" t="s">
        <v>22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</row>
    <row r="16" spans="1:20" ht="18" customHeight="1" x14ac:dyDescent="0.3">
      <c r="A16" s="19"/>
      <c r="B16" s="54"/>
      <c r="C16" s="54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58"/>
    </row>
    <row r="17" spans="1:18" ht="18" customHeight="1" x14ac:dyDescent="0.3">
      <c r="A17" s="19"/>
      <c r="B17" s="54"/>
      <c r="C17" s="5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58"/>
    </row>
    <row r="18" spans="1:18" ht="18" customHeight="1" x14ac:dyDescent="0.3">
      <c r="A18" s="19"/>
      <c r="B18" s="54"/>
      <c r="C18" s="54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58"/>
    </row>
    <row r="19" spans="1:18" ht="18" customHeight="1" x14ac:dyDescent="0.3">
      <c r="A19" s="19"/>
      <c r="B19" s="54"/>
      <c r="C19" s="54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58"/>
    </row>
    <row r="20" spans="1:18" ht="18" customHeight="1" x14ac:dyDescent="0.3">
      <c r="A20" s="19"/>
      <c r="B20" s="54"/>
      <c r="C20" s="5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58"/>
    </row>
    <row r="21" spans="1:18" ht="18" customHeight="1" x14ac:dyDescent="0.3">
      <c r="A21" s="19"/>
      <c r="B21" s="54"/>
      <c r="C21" s="54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58"/>
    </row>
    <row r="22" spans="1:18" ht="18" customHeight="1" x14ac:dyDescent="0.3">
      <c r="A22" s="19"/>
      <c r="B22" s="54"/>
      <c r="C22" s="54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58"/>
    </row>
    <row r="23" spans="1:18" ht="18" customHeight="1" x14ac:dyDescent="0.3">
      <c r="A23" s="19"/>
      <c r="B23" s="54"/>
      <c r="C23" s="54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58"/>
    </row>
    <row r="24" spans="1:18" ht="18" customHeight="1" x14ac:dyDescent="0.3">
      <c r="A24" s="19"/>
      <c r="B24" s="54"/>
      <c r="C24" s="54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58"/>
    </row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T24"/>
  <sheetViews>
    <sheetView zoomScale="75" zoomScaleNormal="75" workbookViewId="0">
      <selection activeCell="W14" sqref="W14"/>
    </sheetView>
  </sheetViews>
  <sheetFormatPr defaultColWidth="9" defaultRowHeight="16.2" x14ac:dyDescent="0.3"/>
  <cols>
    <col min="1" max="1" width="5.21875" style="32" customWidth="1"/>
    <col min="2" max="2" width="9.6640625" style="32" bestFit="1" customWidth="1"/>
    <col min="3" max="3" width="12.44140625" style="32" customWidth="1"/>
    <col min="4" max="8" width="7" style="32" bestFit="1" customWidth="1"/>
    <col min="9" max="9" width="7.44140625" style="32" customWidth="1"/>
    <col min="10" max="10" width="8" style="32" customWidth="1"/>
    <col min="11" max="11" width="7.33203125" style="32" customWidth="1"/>
    <col min="12" max="12" width="7.44140625" style="32" customWidth="1"/>
    <col min="13" max="13" width="6.77734375" style="32" customWidth="1"/>
    <col min="14" max="14" width="6.88671875" style="32" customWidth="1"/>
    <col min="15" max="15" width="6.21875" style="32" customWidth="1"/>
    <col min="16" max="16" width="6.6640625" style="38" customWidth="1"/>
    <col min="17" max="17" width="7.6640625" style="38" customWidth="1"/>
    <col min="18" max="18" width="11.88671875" style="32" customWidth="1"/>
    <col min="19" max="16384" width="9" style="32"/>
  </cols>
  <sheetData>
    <row r="1" spans="1:20" ht="27.6" customHeight="1" x14ac:dyDescent="0.3">
      <c r="A1" s="76" t="s">
        <v>254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0" ht="24.6" customHeigh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67" t="s">
        <v>21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55</v>
      </c>
      <c r="K3" s="36" t="s">
        <v>12</v>
      </c>
      <c r="L3" s="36" t="s">
        <v>14</v>
      </c>
      <c r="M3" s="33" t="s">
        <v>0</v>
      </c>
      <c r="N3" s="44" t="s">
        <v>15</v>
      </c>
      <c r="O3" s="44" t="s">
        <v>16</v>
      </c>
      <c r="P3" s="45" t="s">
        <v>13</v>
      </c>
      <c r="Q3" s="39" t="s">
        <v>17</v>
      </c>
      <c r="R3" s="43" t="s">
        <v>18</v>
      </c>
    </row>
    <row r="4" spans="1:20" ht="33" customHeight="1" x14ac:dyDescent="0.3">
      <c r="A4" s="33">
        <v>1</v>
      </c>
      <c r="B4" s="53" t="s">
        <v>256</v>
      </c>
      <c r="C4" s="53" t="s">
        <v>10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8">
        <f>SUM(I4-N4-O4)</f>
        <v>0</v>
      </c>
      <c r="Q4" s="38">
        <f>AVERAGE(N4:O4)</f>
        <v>0</v>
      </c>
      <c r="R4" s="41">
        <f>L4-Q4</f>
        <v>0</v>
      </c>
      <c r="S4" s="60"/>
      <c r="T4" s="60"/>
    </row>
    <row r="5" spans="1:20" ht="33" customHeight="1" x14ac:dyDescent="0.3">
      <c r="A5" s="33">
        <v>2</v>
      </c>
      <c r="B5" s="53" t="s">
        <v>177</v>
      </c>
      <c r="C5" s="53" t="s">
        <v>32</v>
      </c>
      <c r="D5" s="33"/>
      <c r="E5" s="33"/>
      <c r="F5" s="33"/>
      <c r="G5" s="33"/>
      <c r="H5" s="33"/>
      <c r="I5" s="33">
        <f t="shared" ref="I5:I11" si="0">SUM(D5:H5)</f>
        <v>0</v>
      </c>
      <c r="J5" s="33">
        <f t="shared" ref="J5:J11" si="1">SUM(P5/3)</f>
        <v>0</v>
      </c>
      <c r="K5" s="33"/>
      <c r="L5" s="33">
        <f t="shared" ref="L5:L11" si="2"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8">
        <f>SUM(I5-N5-O5)</f>
        <v>0</v>
      </c>
      <c r="Q5" s="38">
        <f t="shared" ref="Q5:Q11" si="3">AVERAGE(N5:O5)</f>
        <v>0</v>
      </c>
      <c r="R5" s="40">
        <f t="shared" ref="R5:R11" si="4">L5-Q5</f>
        <v>0</v>
      </c>
      <c r="S5" s="60"/>
      <c r="T5" s="60"/>
    </row>
    <row r="6" spans="1:20" ht="33" customHeight="1" x14ac:dyDescent="0.3">
      <c r="A6" s="33">
        <v>3</v>
      </c>
      <c r="B6" s="53" t="s">
        <v>43</v>
      </c>
      <c r="C6" s="53" t="s">
        <v>11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11" si="5">RANK(L6,$L$4:$L$5)</f>
        <v>1</v>
      </c>
      <c r="N6" s="34">
        <f t="shared" ref="N6:N11" si="6">MAX(D6:H6)</f>
        <v>0</v>
      </c>
      <c r="O6" s="34">
        <f t="shared" ref="O6:O11" si="7">MIN(D6:H6)</f>
        <v>0</v>
      </c>
      <c r="P6" s="38">
        <f t="shared" ref="P6:P11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3" customHeight="1" x14ac:dyDescent="0.3">
      <c r="A7" s="33">
        <v>4</v>
      </c>
      <c r="B7" s="53" t="s">
        <v>255</v>
      </c>
      <c r="C7" s="53" t="s">
        <v>10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si="3"/>
        <v>0</v>
      </c>
      <c r="R7" s="40">
        <f t="shared" si="4"/>
        <v>0</v>
      </c>
      <c r="S7" s="60"/>
      <c r="T7" s="60"/>
    </row>
    <row r="8" spans="1:20" ht="33" customHeight="1" x14ac:dyDescent="0.3">
      <c r="A8" s="33">
        <v>5</v>
      </c>
      <c r="B8" s="53" t="s">
        <v>173</v>
      </c>
      <c r="C8" s="53" t="s">
        <v>174</v>
      </c>
      <c r="D8" s="33"/>
      <c r="E8" s="33"/>
      <c r="F8" s="33"/>
      <c r="G8" s="59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3"/>
        <v>0</v>
      </c>
      <c r="R8" s="41">
        <f t="shared" si="4"/>
        <v>0</v>
      </c>
      <c r="S8" s="60"/>
      <c r="T8" s="60"/>
    </row>
    <row r="9" spans="1:20" ht="33" customHeight="1" x14ac:dyDescent="0.3">
      <c r="A9" s="33">
        <v>6</v>
      </c>
      <c r="B9" s="53" t="s">
        <v>26</v>
      </c>
      <c r="C9" s="53" t="s">
        <v>32</v>
      </c>
      <c r="D9" s="33"/>
      <c r="E9" s="33"/>
      <c r="F9" s="33"/>
      <c r="G9" s="33"/>
      <c r="H9" s="33"/>
      <c r="I9" s="33">
        <f t="shared" si="0"/>
        <v>0</v>
      </c>
      <c r="J9" s="33">
        <f t="shared" si="1"/>
        <v>0</v>
      </c>
      <c r="K9" s="33"/>
      <c r="L9" s="33">
        <f t="shared" si="2"/>
        <v>0</v>
      </c>
      <c r="M9" s="33">
        <f t="shared" si="5"/>
        <v>1</v>
      </c>
      <c r="N9" s="34">
        <f t="shared" si="6"/>
        <v>0</v>
      </c>
      <c r="O9" s="34">
        <f t="shared" si="7"/>
        <v>0</v>
      </c>
      <c r="P9" s="38">
        <f t="shared" si="8"/>
        <v>0</v>
      </c>
      <c r="Q9" s="38">
        <f t="shared" si="3"/>
        <v>0</v>
      </c>
      <c r="R9" s="40">
        <f t="shared" si="4"/>
        <v>0</v>
      </c>
      <c r="S9" s="60"/>
      <c r="T9" s="60"/>
    </row>
    <row r="10" spans="1:20" ht="33" customHeight="1" x14ac:dyDescent="0.3">
      <c r="A10" s="33">
        <v>7</v>
      </c>
      <c r="B10" s="53" t="s">
        <v>29</v>
      </c>
      <c r="C10" s="53" t="s">
        <v>23</v>
      </c>
      <c r="D10" s="33"/>
      <c r="E10" s="33"/>
      <c r="F10" s="33"/>
      <c r="G10" s="33"/>
      <c r="H10" s="33"/>
      <c r="I10" s="33">
        <f t="shared" si="0"/>
        <v>0</v>
      </c>
      <c r="J10" s="33">
        <f t="shared" si="1"/>
        <v>0</v>
      </c>
      <c r="K10" s="33"/>
      <c r="L10" s="33">
        <f t="shared" si="2"/>
        <v>0</v>
      </c>
      <c r="M10" s="33">
        <f t="shared" si="5"/>
        <v>1</v>
      </c>
      <c r="N10" s="34">
        <f t="shared" si="6"/>
        <v>0</v>
      </c>
      <c r="O10" s="34">
        <f t="shared" si="7"/>
        <v>0</v>
      </c>
      <c r="P10" s="38">
        <f t="shared" si="8"/>
        <v>0</v>
      </c>
      <c r="Q10" s="38">
        <f t="shared" si="3"/>
        <v>0</v>
      </c>
      <c r="R10" s="41">
        <f t="shared" si="4"/>
        <v>0</v>
      </c>
      <c r="S10" s="60"/>
      <c r="T10" s="60"/>
    </row>
    <row r="11" spans="1:20" ht="33" customHeight="1" x14ac:dyDescent="0.3">
      <c r="A11" s="33">
        <v>8</v>
      </c>
      <c r="B11" s="53" t="s">
        <v>28</v>
      </c>
      <c r="C11" s="53" t="s">
        <v>10</v>
      </c>
      <c r="D11" s="33"/>
      <c r="E11" s="33"/>
      <c r="F11" s="33"/>
      <c r="G11" s="33"/>
      <c r="H11" s="33"/>
      <c r="I11" s="33">
        <f t="shared" si="0"/>
        <v>0</v>
      </c>
      <c r="J11" s="33">
        <f t="shared" si="1"/>
        <v>0</v>
      </c>
      <c r="K11" s="33"/>
      <c r="L11" s="33">
        <f t="shared" si="2"/>
        <v>0</v>
      </c>
      <c r="M11" s="33">
        <f t="shared" si="5"/>
        <v>1</v>
      </c>
      <c r="N11" s="34">
        <f t="shared" si="6"/>
        <v>0</v>
      </c>
      <c r="O11" s="34">
        <f t="shared" si="7"/>
        <v>0</v>
      </c>
      <c r="P11" s="38">
        <f t="shared" si="8"/>
        <v>0</v>
      </c>
      <c r="Q11" s="38">
        <f t="shared" si="3"/>
        <v>0</v>
      </c>
      <c r="R11" s="40">
        <f t="shared" si="4"/>
        <v>0</v>
      </c>
      <c r="S11" s="60"/>
      <c r="T11" s="60"/>
    </row>
    <row r="12" spans="1:20" ht="25.5" customHeight="1" x14ac:dyDescent="0.3">
      <c r="A12" s="69" t="s">
        <v>113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71"/>
      <c r="O12" s="71"/>
    </row>
    <row r="13" spans="1:20" ht="30.45" customHeight="1" x14ac:dyDescent="0.3">
      <c r="A13" s="35"/>
      <c r="B13" s="35"/>
      <c r="C13" s="70" t="s">
        <v>9</v>
      </c>
      <c r="D13" s="70"/>
      <c r="E13" s="70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20" ht="46.95" customHeight="1" x14ac:dyDescent="0.3">
      <c r="A14" s="64" t="s">
        <v>148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</row>
    <row r="15" spans="1:20" ht="22.05" customHeight="1" x14ac:dyDescent="0.3">
      <c r="A15" s="19"/>
      <c r="B15" s="54"/>
      <c r="C15" s="54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58"/>
    </row>
    <row r="16" spans="1:20" ht="22.05" customHeight="1" x14ac:dyDescent="0.3">
      <c r="A16" s="19"/>
      <c r="B16" s="54"/>
      <c r="C16" s="54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58"/>
    </row>
    <row r="17" spans="1:18" ht="22.05" customHeight="1" x14ac:dyDescent="0.3">
      <c r="A17" s="19"/>
      <c r="B17" s="54"/>
      <c r="C17" s="5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58"/>
    </row>
    <row r="18" spans="1:18" ht="22.05" customHeight="1" x14ac:dyDescent="0.3">
      <c r="A18" s="19"/>
      <c r="B18" s="54"/>
      <c r="C18" s="54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58"/>
    </row>
    <row r="19" spans="1:18" ht="22.05" customHeight="1" x14ac:dyDescent="0.3">
      <c r="A19" s="19"/>
      <c r="B19" s="54"/>
      <c r="C19" s="54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58"/>
    </row>
    <row r="20" spans="1:18" ht="22.05" customHeight="1" x14ac:dyDescent="0.3">
      <c r="A20" s="19"/>
      <c r="B20" s="54"/>
      <c r="C20" s="5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58"/>
    </row>
    <row r="21" spans="1:18" ht="15" customHeight="1" x14ac:dyDescent="0.3"/>
    <row r="22" spans="1:18" ht="15" customHeight="1" x14ac:dyDescent="0.3"/>
    <row r="23" spans="1:18" ht="15" customHeight="1" x14ac:dyDescent="0.3"/>
    <row r="24" spans="1:18" ht="15" customHeight="1" x14ac:dyDescent="0.3"/>
  </sheetData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T24"/>
  <sheetViews>
    <sheetView zoomScale="72" zoomScaleNormal="72" workbookViewId="0">
      <selection activeCell="A9" sqref="A9:O9"/>
    </sheetView>
  </sheetViews>
  <sheetFormatPr defaultColWidth="9" defaultRowHeight="16.2" x14ac:dyDescent="0.3"/>
  <cols>
    <col min="1" max="1" width="5.21875" style="32" customWidth="1"/>
    <col min="2" max="2" width="9.6640625" style="32" bestFit="1" customWidth="1"/>
    <col min="3" max="3" width="12.44140625" style="32" customWidth="1"/>
    <col min="4" max="8" width="7" style="32" bestFit="1" customWidth="1"/>
    <col min="9" max="9" width="7.44140625" style="32" customWidth="1"/>
    <col min="10" max="10" width="8" style="32" customWidth="1"/>
    <col min="11" max="11" width="7.33203125" style="32" customWidth="1"/>
    <col min="12" max="12" width="7.44140625" style="32" customWidth="1"/>
    <col min="13" max="13" width="6.77734375" style="32" customWidth="1"/>
    <col min="14" max="14" width="6.88671875" style="32" customWidth="1"/>
    <col min="15" max="15" width="6.21875" style="32" customWidth="1"/>
    <col min="16" max="16" width="6.6640625" style="38" customWidth="1"/>
    <col min="17" max="17" width="7.6640625" style="38" customWidth="1"/>
    <col min="18" max="18" width="11.88671875" style="32" customWidth="1"/>
    <col min="19" max="16384" width="9" style="32"/>
  </cols>
  <sheetData>
    <row r="1" spans="1:20" ht="27.6" customHeight="1" x14ac:dyDescent="0.3">
      <c r="A1" s="74" t="s">
        <v>149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0" ht="24.6" customHeight="1" x14ac:dyDescent="0.3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67" t="s">
        <v>21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55</v>
      </c>
      <c r="K3" s="36" t="s">
        <v>12</v>
      </c>
      <c r="L3" s="36" t="s">
        <v>14</v>
      </c>
      <c r="M3" s="33" t="s">
        <v>0</v>
      </c>
      <c r="N3" s="44" t="s">
        <v>15</v>
      </c>
      <c r="O3" s="44" t="s">
        <v>16</v>
      </c>
      <c r="P3" s="45" t="s">
        <v>13</v>
      </c>
      <c r="Q3" s="39" t="s">
        <v>17</v>
      </c>
      <c r="R3" s="43" t="s">
        <v>18</v>
      </c>
    </row>
    <row r="4" spans="1:20" ht="34.950000000000003" customHeight="1" x14ac:dyDescent="0.3">
      <c r="A4" s="33">
        <v>1</v>
      </c>
      <c r="B4" s="53" t="s">
        <v>262</v>
      </c>
      <c r="C4" s="53" t="s">
        <v>258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8">
        <f>SUM(I4-N4-O4)</f>
        <v>0</v>
      </c>
      <c r="Q4" s="38">
        <f>AVERAGE(N4:O4)</f>
        <v>0</v>
      </c>
      <c r="R4" s="41">
        <f>L4-Q4</f>
        <v>0</v>
      </c>
      <c r="S4" s="53"/>
      <c r="T4" s="53"/>
    </row>
    <row r="5" spans="1:20" ht="34.950000000000003" customHeight="1" x14ac:dyDescent="0.3">
      <c r="A5" s="33">
        <v>2</v>
      </c>
      <c r="B5" s="53" t="s">
        <v>257</v>
      </c>
      <c r="C5" s="53" t="s">
        <v>220</v>
      </c>
      <c r="D5" s="33"/>
      <c r="E5" s="33"/>
      <c r="F5" s="33"/>
      <c r="G5" s="33"/>
      <c r="H5" s="33"/>
      <c r="I5" s="33">
        <f t="shared" ref="I5:I8" si="0">SUM(D5:H5)</f>
        <v>0</v>
      </c>
      <c r="J5" s="33">
        <f t="shared" ref="J5:J8" si="1">SUM(P5/3)</f>
        <v>0</v>
      </c>
      <c r="K5" s="33"/>
      <c r="L5" s="33">
        <f t="shared" ref="L5:L8" si="2"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8">
        <f>SUM(I5-N5-O5)</f>
        <v>0</v>
      </c>
      <c r="Q5" s="38">
        <f t="shared" ref="Q5:Q8" si="3">AVERAGE(N5:O5)</f>
        <v>0</v>
      </c>
      <c r="R5" s="40">
        <f t="shared" ref="R5:R8" si="4">L5-Q5</f>
        <v>0</v>
      </c>
      <c r="S5" s="53"/>
      <c r="T5" s="53"/>
    </row>
    <row r="6" spans="1:20" ht="34.950000000000003" customHeight="1" x14ac:dyDescent="0.3">
      <c r="A6" s="33">
        <v>3</v>
      </c>
      <c r="B6" s="53" t="s">
        <v>261</v>
      </c>
      <c r="C6" s="53" t="s">
        <v>258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:M8" si="5">RANK(L6,$L$4:$L$5)</f>
        <v>1</v>
      </c>
      <c r="N6" s="34">
        <f t="shared" ref="N6:N8" si="6">MAX(D6:H6)</f>
        <v>0</v>
      </c>
      <c r="O6" s="34">
        <f t="shared" ref="O6:O8" si="7">MIN(D6:H6)</f>
        <v>0</v>
      </c>
      <c r="P6" s="38">
        <f t="shared" ref="P6:P8" si="8">SUM(I6-N6-O6)</f>
        <v>0</v>
      </c>
      <c r="Q6" s="38">
        <f t="shared" si="3"/>
        <v>0</v>
      </c>
      <c r="R6" s="41">
        <f t="shared" si="4"/>
        <v>0</v>
      </c>
      <c r="S6" s="53"/>
      <c r="T6" s="53"/>
    </row>
    <row r="7" spans="1:20" ht="34.950000000000003" customHeight="1" x14ac:dyDescent="0.3">
      <c r="A7" s="33">
        <v>4</v>
      </c>
      <c r="B7" s="53" t="s">
        <v>260</v>
      </c>
      <c r="C7" s="53" t="s">
        <v>220</v>
      </c>
      <c r="D7" s="33"/>
      <c r="E7" s="33"/>
      <c r="F7" s="33"/>
      <c r="G7" s="33"/>
      <c r="H7" s="33"/>
      <c r="I7" s="33">
        <f t="shared" si="0"/>
        <v>0</v>
      </c>
      <c r="J7" s="33">
        <f t="shared" si="1"/>
        <v>0</v>
      </c>
      <c r="K7" s="33"/>
      <c r="L7" s="33">
        <f t="shared" si="2"/>
        <v>0</v>
      </c>
      <c r="M7" s="33">
        <f t="shared" si="5"/>
        <v>1</v>
      </c>
      <c r="N7" s="34">
        <f t="shared" si="6"/>
        <v>0</v>
      </c>
      <c r="O7" s="34">
        <f t="shared" si="7"/>
        <v>0</v>
      </c>
      <c r="P7" s="38">
        <f t="shared" si="8"/>
        <v>0</v>
      </c>
      <c r="Q7" s="38">
        <f t="shared" si="3"/>
        <v>0</v>
      </c>
      <c r="R7" s="40">
        <f t="shared" si="4"/>
        <v>0</v>
      </c>
      <c r="S7" s="53"/>
      <c r="T7" s="53"/>
    </row>
    <row r="8" spans="1:20" ht="34.950000000000003" customHeight="1" x14ac:dyDescent="0.3">
      <c r="A8" s="33">
        <v>5</v>
      </c>
      <c r="B8" s="53" t="s">
        <v>259</v>
      </c>
      <c r="C8" s="53" t="s">
        <v>258</v>
      </c>
      <c r="D8" s="33"/>
      <c r="E8" s="33"/>
      <c r="F8" s="33"/>
      <c r="G8" s="33"/>
      <c r="H8" s="33"/>
      <c r="I8" s="33">
        <f t="shared" si="0"/>
        <v>0</v>
      </c>
      <c r="J8" s="33">
        <f t="shared" si="1"/>
        <v>0</v>
      </c>
      <c r="K8" s="33"/>
      <c r="L8" s="33">
        <f t="shared" si="2"/>
        <v>0</v>
      </c>
      <c r="M8" s="33">
        <f t="shared" si="5"/>
        <v>1</v>
      </c>
      <c r="N8" s="34">
        <f t="shared" si="6"/>
        <v>0</v>
      </c>
      <c r="O8" s="34">
        <f t="shared" si="7"/>
        <v>0</v>
      </c>
      <c r="P8" s="38">
        <f t="shared" si="8"/>
        <v>0</v>
      </c>
      <c r="Q8" s="38">
        <f t="shared" si="3"/>
        <v>0</v>
      </c>
      <c r="R8" s="41">
        <f t="shared" si="4"/>
        <v>0</v>
      </c>
      <c r="S8" s="53"/>
      <c r="T8" s="53"/>
    </row>
    <row r="9" spans="1:20" ht="28.5" customHeight="1" x14ac:dyDescent="0.3">
      <c r="A9" s="69" t="s">
        <v>270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71"/>
      <c r="O9" s="71"/>
    </row>
    <row r="10" spans="1:20" ht="30.45" customHeight="1" x14ac:dyDescent="0.3">
      <c r="A10" s="35"/>
      <c r="B10" s="35"/>
      <c r="C10" s="70" t="s">
        <v>9</v>
      </c>
      <c r="D10" s="70"/>
      <c r="E10" s="70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20" ht="38.549999999999997" customHeight="1" x14ac:dyDescent="0.3">
      <c r="A11" s="64" t="s">
        <v>22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</row>
    <row r="12" spans="1:20" ht="18" customHeight="1" x14ac:dyDescent="0.3"/>
    <row r="13" spans="1:20" ht="18" customHeight="1" x14ac:dyDescent="0.3">
      <c r="A13" s="19"/>
      <c r="B13" s="54"/>
      <c r="C13" s="54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58"/>
    </row>
    <row r="14" spans="1:20" ht="18" customHeight="1" x14ac:dyDescent="0.3"/>
    <row r="15" spans="1:20" ht="18" customHeight="1" x14ac:dyDescent="0.3"/>
    <row r="16" spans="1:20" ht="18" customHeight="1" x14ac:dyDescent="0.3"/>
    <row r="17" spans="1:18" ht="18" customHeight="1" x14ac:dyDescent="0.3">
      <c r="A17" s="19"/>
      <c r="B17" s="54"/>
      <c r="C17" s="5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58"/>
    </row>
    <row r="18" spans="1:18" ht="18" customHeight="1" x14ac:dyDescent="0.3">
      <c r="A18" s="19"/>
      <c r="B18" s="54"/>
      <c r="C18" s="54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58"/>
    </row>
    <row r="19" spans="1:18" ht="18" customHeight="1" x14ac:dyDescent="0.3">
      <c r="A19" s="19"/>
      <c r="B19" s="54"/>
      <c r="C19" s="54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58"/>
    </row>
    <row r="20" spans="1:18" ht="18" customHeight="1" x14ac:dyDescent="0.3">
      <c r="A20" s="19"/>
      <c r="B20" s="54"/>
      <c r="C20" s="5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58"/>
    </row>
    <row r="21" spans="1:18" ht="18" customHeight="1" x14ac:dyDescent="0.3">
      <c r="A21" s="19"/>
      <c r="B21" s="54"/>
      <c r="C21" s="54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58"/>
    </row>
    <row r="22" spans="1:18" ht="18" customHeight="1" x14ac:dyDescent="0.3">
      <c r="A22" s="19"/>
      <c r="B22" s="54"/>
      <c r="C22" s="54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58"/>
    </row>
    <row r="23" spans="1:18" ht="18" customHeight="1" x14ac:dyDescent="0.3">
      <c r="A23" s="19"/>
      <c r="B23" s="54"/>
      <c r="C23" s="54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58"/>
    </row>
    <row r="24" spans="1:18" ht="18" customHeight="1" x14ac:dyDescent="0.3">
      <c r="A24" s="19"/>
      <c r="B24" s="54"/>
      <c r="C24" s="54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58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T24"/>
  <sheetViews>
    <sheetView zoomScale="87" zoomScaleNormal="87" workbookViewId="0">
      <selection activeCell="A7" sqref="A7:O7"/>
    </sheetView>
  </sheetViews>
  <sheetFormatPr defaultColWidth="9" defaultRowHeight="16.2" x14ac:dyDescent="0.3"/>
  <cols>
    <col min="1" max="1" width="5.21875" style="32" customWidth="1"/>
    <col min="2" max="2" width="9.6640625" style="32" bestFit="1" customWidth="1"/>
    <col min="3" max="3" width="12.44140625" style="32" customWidth="1"/>
    <col min="4" max="8" width="7" style="32" bestFit="1" customWidth="1"/>
    <col min="9" max="9" width="7.44140625" style="32" customWidth="1"/>
    <col min="10" max="10" width="8" style="32" customWidth="1"/>
    <col min="11" max="11" width="7.33203125" style="32" customWidth="1"/>
    <col min="12" max="12" width="7.44140625" style="32" customWidth="1"/>
    <col min="13" max="13" width="6.77734375" style="32" customWidth="1"/>
    <col min="14" max="14" width="6.88671875" style="32" customWidth="1"/>
    <col min="15" max="15" width="6.21875" style="32" customWidth="1"/>
    <col min="16" max="16" width="6.6640625" style="38" customWidth="1"/>
    <col min="17" max="17" width="7.6640625" style="38" customWidth="1"/>
    <col min="18" max="18" width="11.88671875" style="32" customWidth="1"/>
    <col min="19" max="16384" width="9" style="32"/>
  </cols>
  <sheetData>
    <row r="1" spans="1:20" ht="27.6" customHeight="1" x14ac:dyDescent="0.3">
      <c r="A1" s="67" t="s">
        <v>266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20" ht="24.6" customHeight="1" x14ac:dyDescent="0.3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67" t="s">
        <v>21</v>
      </c>
      <c r="O2" s="67"/>
      <c r="P2" s="67"/>
      <c r="Q2" s="68" t="s">
        <v>19</v>
      </c>
      <c r="R2" s="68"/>
    </row>
    <row r="3" spans="1:20" ht="45" customHeight="1" x14ac:dyDescent="0.3">
      <c r="A3" s="33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42" t="s">
        <v>20</v>
      </c>
      <c r="J3" s="37" t="s">
        <v>156</v>
      </c>
      <c r="K3" s="36" t="s">
        <v>12</v>
      </c>
      <c r="L3" s="36" t="s">
        <v>14</v>
      </c>
      <c r="M3" s="33" t="s">
        <v>0</v>
      </c>
      <c r="N3" s="44" t="s">
        <v>15</v>
      </c>
      <c r="O3" s="44" t="s">
        <v>16</v>
      </c>
      <c r="P3" s="45" t="s">
        <v>13</v>
      </c>
      <c r="Q3" s="39" t="s">
        <v>17</v>
      </c>
      <c r="R3" s="43" t="s">
        <v>18</v>
      </c>
    </row>
    <row r="4" spans="1:20" ht="37.049999999999997" customHeight="1" x14ac:dyDescent="0.3">
      <c r="A4" s="33">
        <v>1</v>
      </c>
      <c r="B4" s="53" t="s">
        <v>265</v>
      </c>
      <c r="C4" s="53" t="s">
        <v>10</v>
      </c>
      <c r="D4" s="33"/>
      <c r="E4" s="33"/>
      <c r="F4" s="33"/>
      <c r="G4" s="33"/>
      <c r="H4" s="33"/>
      <c r="I4" s="33">
        <f>SUM(D4:H4)</f>
        <v>0</v>
      </c>
      <c r="J4" s="33">
        <f>SUM(P4/3)</f>
        <v>0</v>
      </c>
      <c r="K4" s="33"/>
      <c r="L4" s="33">
        <f>SUM(J4:K4)</f>
        <v>0</v>
      </c>
      <c r="M4" s="33">
        <f>RANK(L4,$L$4:$L$5)</f>
        <v>1</v>
      </c>
      <c r="N4" s="34">
        <f>MAX(D4:H4)</f>
        <v>0</v>
      </c>
      <c r="O4" s="34">
        <f>MIN(D4:H4)</f>
        <v>0</v>
      </c>
      <c r="P4" s="38">
        <f>SUM(I4-N4-O4)</f>
        <v>0</v>
      </c>
      <c r="Q4" s="38">
        <f>AVERAGE(N4:O4)</f>
        <v>0</v>
      </c>
      <c r="R4" s="41">
        <f>L4-Q4</f>
        <v>0</v>
      </c>
      <c r="S4" s="60"/>
      <c r="T4" s="60"/>
    </row>
    <row r="5" spans="1:20" ht="37.049999999999997" customHeight="1" x14ac:dyDescent="0.3">
      <c r="A5" s="33">
        <v>2</v>
      </c>
      <c r="B5" s="53" t="s">
        <v>264</v>
      </c>
      <c r="C5" s="53" t="s">
        <v>10</v>
      </c>
      <c r="D5" s="33"/>
      <c r="E5" s="33"/>
      <c r="F5" s="33"/>
      <c r="G5" s="33"/>
      <c r="H5" s="33"/>
      <c r="I5" s="33">
        <f t="shared" ref="I5:I6" si="0">SUM(D5:H5)</f>
        <v>0</v>
      </c>
      <c r="J5" s="33">
        <f t="shared" ref="J5:J6" si="1">SUM(P5/3)</f>
        <v>0</v>
      </c>
      <c r="K5" s="33"/>
      <c r="L5" s="33">
        <f t="shared" ref="L5:L6" si="2">SUM(J5:K5)</f>
        <v>0</v>
      </c>
      <c r="M5" s="33">
        <f>RANK(L5,$L$4:$L$5)</f>
        <v>1</v>
      </c>
      <c r="N5" s="34">
        <f>MAX(D5:H5)</f>
        <v>0</v>
      </c>
      <c r="O5" s="34">
        <f>MIN(D5:H5)</f>
        <v>0</v>
      </c>
      <c r="P5" s="38">
        <f>SUM(I5-N5-O5)</f>
        <v>0</v>
      </c>
      <c r="Q5" s="38">
        <f t="shared" ref="Q5:Q6" si="3">AVERAGE(N5:O5)</f>
        <v>0</v>
      </c>
      <c r="R5" s="40">
        <f t="shared" ref="R5:R6" si="4">L5-Q5</f>
        <v>0</v>
      </c>
      <c r="S5" s="60"/>
      <c r="T5" s="60"/>
    </row>
    <row r="6" spans="1:20" ht="37.049999999999997" customHeight="1" x14ac:dyDescent="0.3">
      <c r="A6" s="33">
        <v>3</v>
      </c>
      <c r="B6" s="53" t="s">
        <v>263</v>
      </c>
      <c r="C6" s="53" t="s">
        <v>32</v>
      </c>
      <c r="D6" s="33"/>
      <c r="E6" s="33"/>
      <c r="F6" s="33"/>
      <c r="G6" s="33"/>
      <c r="H6" s="33"/>
      <c r="I6" s="33">
        <f t="shared" si="0"/>
        <v>0</v>
      </c>
      <c r="J6" s="33">
        <f t="shared" si="1"/>
        <v>0</v>
      </c>
      <c r="K6" s="33"/>
      <c r="L6" s="33">
        <f t="shared" si="2"/>
        <v>0</v>
      </c>
      <c r="M6" s="33">
        <f t="shared" ref="M6" si="5">RANK(L6,$L$4:$L$5)</f>
        <v>1</v>
      </c>
      <c r="N6" s="34">
        <f t="shared" ref="N6" si="6">MAX(D6:H6)</f>
        <v>0</v>
      </c>
      <c r="O6" s="34">
        <f t="shared" ref="O6" si="7">MIN(D6:H6)</f>
        <v>0</v>
      </c>
      <c r="P6" s="38">
        <f t="shared" ref="P6" si="8">SUM(I6-N6-O6)</f>
        <v>0</v>
      </c>
      <c r="Q6" s="38">
        <f t="shared" si="3"/>
        <v>0</v>
      </c>
      <c r="R6" s="41">
        <f t="shared" si="4"/>
        <v>0</v>
      </c>
      <c r="S6" s="60"/>
      <c r="T6" s="60"/>
    </row>
    <row r="7" spans="1:20" ht="31.5" customHeight="1" x14ac:dyDescent="0.3">
      <c r="A7" s="69" t="s">
        <v>269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71"/>
      <c r="O7" s="71"/>
    </row>
    <row r="8" spans="1:20" ht="26.55" customHeight="1" x14ac:dyDescent="0.3">
      <c r="A8" s="35"/>
      <c r="B8" s="35"/>
      <c r="C8" s="70" t="s">
        <v>9</v>
      </c>
      <c r="D8" s="70"/>
      <c r="E8" s="70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20" ht="35.549999999999997" customHeight="1" x14ac:dyDescent="0.3">
      <c r="A9" s="64" t="s">
        <v>22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</row>
    <row r="10" spans="1:20" ht="18" customHeight="1" x14ac:dyDescent="0.3">
      <c r="A10" s="19"/>
      <c r="B10" s="54"/>
      <c r="C10" s="54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58"/>
    </row>
    <row r="11" spans="1:20" ht="18" customHeight="1" x14ac:dyDescent="0.3">
      <c r="A11" s="19"/>
      <c r="B11" s="54"/>
      <c r="C11" s="5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20" ht="18" customHeight="1" x14ac:dyDescent="0.3">
      <c r="A12" s="19"/>
      <c r="B12" s="54"/>
      <c r="C12" s="54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58"/>
    </row>
    <row r="13" spans="1:20" ht="18" customHeight="1" x14ac:dyDescent="0.3">
      <c r="A13" s="19"/>
      <c r="B13" s="54"/>
      <c r="C13" s="54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58"/>
    </row>
    <row r="14" spans="1:20" ht="18" customHeight="1" x14ac:dyDescent="0.3">
      <c r="A14" s="19"/>
      <c r="B14" s="54"/>
      <c r="C14" s="54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20" ht="18" customHeight="1" x14ac:dyDescent="0.3">
      <c r="A15" s="19"/>
      <c r="B15" s="54"/>
      <c r="C15" s="54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58"/>
    </row>
    <row r="16" spans="1:20" ht="18" customHeight="1" x14ac:dyDescent="0.3">
      <c r="A16" s="19"/>
      <c r="B16" s="54"/>
      <c r="C16" s="54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58"/>
    </row>
    <row r="17" spans="1:18" ht="18" customHeight="1" x14ac:dyDescent="0.3">
      <c r="A17" s="19"/>
      <c r="B17" s="54"/>
      <c r="C17" s="54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58"/>
    </row>
    <row r="18" spans="1:18" ht="18" customHeight="1" x14ac:dyDescent="0.3">
      <c r="A18" s="19"/>
      <c r="B18" s="54"/>
      <c r="C18" s="54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58"/>
    </row>
    <row r="19" spans="1:18" ht="18" customHeight="1" x14ac:dyDescent="0.3">
      <c r="A19" s="19"/>
      <c r="B19" s="54"/>
      <c r="C19" s="54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58"/>
    </row>
    <row r="20" spans="1:18" ht="18" customHeight="1" x14ac:dyDescent="0.3">
      <c r="A20" s="19"/>
      <c r="B20" s="54"/>
      <c r="C20" s="54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58"/>
    </row>
    <row r="21" spans="1:18" ht="18" customHeight="1" x14ac:dyDescent="0.3">
      <c r="A21" s="19"/>
      <c r="B21" s="54"/>
      <c r="C21" s="54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58"/>
    </row>
    <row r="22" spans="1:18" ht="18" customHeight="1" x14ac:dyDescent="0.3">
      <c r="A22" s="19"/>
      <c r="B22" s="54"/>
      <c r="C22" s="54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58"/>
    </row>
    <row r="23" spans="1:18" ht="18" customHeight="1" x14ac:dyDescent="0.3">
      <c r="A23" s="19"/>
      <c r="B23" s="54"/>
      <c r="C23" s="54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58"/>
    </row>
    <row r="24" spans="1:18" ht="15" customHeight="1" x14ac:dyDescent="0.3"/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29</vt:i4>
      </vt:variant>
    </vt:vector>
  </HeadingPairs>
  <TitlesOfParts>
    <vt:vector size="29" baseType="lpstr">
      <vt:lpstr>1小低男武術長拳</vt:lpstr>
      <vt:lpstr>2小高男武術長拳</vt:lpstr>
      <vt:lpstr>3小高女武術長拳</vt:lpstr>
      <vt:lpstr>4國男武術長拳</vt:lpstr>
      <vt:lpstr>5國女武術長拳</vt:lpstr>
      <vt:lpstr>6國女武術太極拳</vt:lpstr>
      <vt:lpstr>7小高女武術太極拳</vt:lpstr>
      <vt:lpstr>8小高男內家拳</vt:lpstr>
      <vt:lpstr>9小高女內家拳</vt:lpstr>
      <vt:lpstr>10國男內家拳</vt:lpstr>
      <vt:lpstr>11國女內家拳</vt:lpstr>
      <vt:lpstr>12小高男武術刀</vt:lpstr>
      <vt:lpstr>13小高女武術刀</vt:lpstr>
      <vt:lpstr>14國男武術刀</vt:lpstr>
      <vt:lpstr>15小高男武術劍</vt:lpstr>
      <vt:lpstr>16小高女武術劍</vt:lpstr>
      <vt:lpstr>17國女武術劍</vt:lpstr>
      <vt:lpstr>18小低男武術棍</vt:lpstr>
      <vt:lpstr>19小高男武術棍</vt:lpstr>
      <vt:lpstr>20小高女武術棍</vt:lpstr>
      <vt:lpstr>21國男武術棍</vt:lpstr>
      <vt:lpstr>22小低男國術北拳</vt:lpstr>
      <vt:lpstr>23小低女國術北拳</vt:lpstr>
      <vt:lpstr>24小高男國術北拳</vt:lpstr>
      <vt:lpstr>25小高女國術北拳</vt:lpstr>
      <vt:lpstr>26國男國術北拳</vt:lpstr>
      <vt:lpstr>27國女國術北拳</vt:lpstr>
      <vt:lpstr>28國男對練 </vt:lpstr>
      <vt:lpstr>29國女對練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user20190928</cp:lastModifiedBy>
  <cp:lastPrinted>2021-03-26T07:36:43Z</cp:lastPrinted>
  <dcterms:created xsi:type="dcterms:W3CDTF">2017-10-16T13:29:03Z</dcterms:created>
  <dcterms:modified xsi:type="dcterms:W3CDTF">2022-03-28T05:42:16Z</dcterms:modified>
</cp:coreProperties>
</file>