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武術\111春季縣長盃\"/>
    </mc:Choice>
  </mc:AlternateContent>
  <bookViews>
    <workbookView xWindow="0" yWindow="0" windowWidth="23260" windowHeight="12260" tabRatio="939" firstSheet="4" activeTab="12"/>
  </bookViews>
  <sheets>
    <sheet name="30小高男廣東南拳" sheetId="30" r:id="rId1"/>
    <sheet name="31小高女廣東南拳" sheetId="25" r:id="rId2"/>
    <sheet name="32小低女廣東南拳" sheetId="26" r:id="rId3"/>
    <sheet name="33小高女國術棍" sheetId="27" r:id="rId4"/>
    <sheet name="34小高男國術棍" sheetId="57" r:id="rId5"/>
    <sheet name="35小低女國術棍" sheetId="23" r:id="rId6"/>
    <sheet name="36小低男國術棍" sheetId="24" r:id="rId7"/>
    <sheet name="37小高男少林連環拳" sheetId="46" r:id="rId8"/>
    <sheet name="38小高女少林連環拳" sheetId="28" r:id="rId9"/>
    <sheet name="39小低女少林連環拳" sheetId="22" r:id="rId10"/>
    <sheet name="40小高男對練" sheetId="58" r:id="rId11"/>
    <sheet name="41小高女對練" sheetId="61" r:id="rId12"/>
    <sheet name="42北拳團練" sheetId="35" r:id="rId13"/>
  </sheets>
  <calcPr calcId="162913"/>
</workbook>
</file>

<file path=xl/calcChain.xml><?xml version="1.0" encoding="utf-8"?>
<calcChain xmlns="http://schemas.openxmlformats.org/spreadsheetml/2006/main">
  <c r="O7" i="61" l="1"/>
  <c r="N7" i="61"/>
  <c r="I7" i="61"/>
  <c r="O6" i="61"/>
  <c r="N6" i="61"/>
  <c r="Q6" i="61" s="1"/>
  <c r="I6" i="61"/>
  <c r="O5" i="61"/>
  <c r="N5" i="61"/>
  <c r="Q5" i="61" s="1"/>
  <c r="I5" i="61"/>
  <c r="P5" i="61" s="1"/>
  <c r="J5" i="61" s="1"/>
  <c r="L5" i="61" s="1"/>
  <c r="O4" i="61"/>
  <c r="Q4" i="61" s="1"/>
  <c r="N4" i="61"/>
  <c r="I4" i="61"/>
  <c r="I10" i="58"/>
  <c r="P10" i="58" s="1"/>
  <c r="J10" i="58" s="1"/>
  <c r="L10" i="58" s="1"/>
  <c r="N10" i="58"/>
  <c r="O10" i="58"/>
  <c r="Q10" i="58"/>
  <c r="I11" i="58"/>
  <c r="N11" i="58"/>
  <c r="O11" i="58"/>
  <c r="Q11" i="58" s="1"/>
  <c r="P11" i="58"/>
  <c r="J11" i="58" s="1"/>
  <c r="L11" i="58" s="1"/>
  <c r="I12" i="58"/>
  <c r="N12" i="58"/>
  <c r="O12" i="58"/>
  <c r="P12" i="58"/>
  <c r="J12" i="58" s="1"/>
  <c r="L12" i="58" s="1"/>
  <c r="I6" i="22"/>
  <c r="N6" i="22"/>
  <c r="O6" i="22"/>
  <c r="P6" i="22" s="1"/>
  <c r="J6" i="22" s="1"/>
  <c r="L6" i="22" s="1"/>
  <c r="Q6" i="22"/>
  <c r="I7" i="22"/>
  <c r="N7" i="22"/>
  <c r="O7" i="22"/>
  <c r="Q7" i="22" s="1"/>
  <c r="P7" i="22"/>
  <c r="J7" i="22" s="1"/>
  <c r="L7" i="22" s="1"/>
  <c r="I8" i="22"/>
  <c r="N8" i="22"/>
  <c r="O8" i="22"/>
  <c r="P8" i="22" s="1"/>
  <c r="J8" i="22" s="1"/>
  <c r="L8" i="22" s="1"/>
  <c r="I9" i="22"/>
  <c r="P9" i="22" s="1"/>
  <c r="J9" i="22" s="1"/>
  <c r="L9" i="22" s="1"/>
  <c r="N9" i="22"/>
  <c r="Q9" i="22" s="1"/>
  <c r="O9" i="22"/>
  <c r="I10" i="22"/>
  <c r="P10" i="22" s="1"/>
  <c r="J10" i="22" s="1"/>
  <c r="L10" i="22" s="1"/>
  <c r="N10" i="22"/>
  <c r="Q10" i="22" s="1"/>
  <c r="O10" i="22"/>
  <c r="I11" i="22"/>
  <c r="P11" i="22" s="1"/>
  <c r="J11" i="22" s="1"/>
  <c r="L11" i="22" s="1"/>
  <c r="N11" i="22"/>
  <c r="O11" i="22"/>
  <c r="Q11" i="22" s="1"/>
  <c r="I22" i="28"/>
  <c r="P22" i="28" s="1"/>
  <c r="J22" i="28" s="1"/>
  <c r="L22" i="28" s="1"/>
  <c r="N22" i="28"/>
  <c r="Q22" i="28" s="1"/>
  <c r="O22" i="28"/>
  <c r="I10" i="28"/>
  <c r="P10" i="28" s="1"/>
  <c r="J10" i="28" s="1"/>
  <c r="L10" i="28" s="1"/>
  <c r="N10" i="28"/>
  <c r="Q10" i="28" s="1"/>
  <c r="O10" i="28"/>
  <c r="I11" i="28"/>
  <c r="P11" i="28" s="1"/>
  <c r="J11" i="28" s="1"/>
  <c r="L11" i="28" s="1"/>
  <c r="N11" i="28"/>
  <c r="O11" i="28"/>
  <c r="I12" i="28"/>
  <c r="P12" i="28" s="1"/>
  <c r="J12" i="28" s="1"/>
  <c r="L12" i="28" s="1"/>
  <c r="N12" i="28"/>
  <c r="Q12" i="28" s="1"/>
  <c r="O12" i="28"/>
  <c r="I13" i="28"/>
  <c r="N13" i="28"/>
  <c r="Q13" i="28" s="1"/>
  <c r="O13" i="28"/>
  <c r="I14" i="28"/>
  <c r="N14" i="28"/>
  <c r="P14" i="28" s="1"/>
  <c r="J14" i="28" s="1"/>
  <c r="L14" i="28" s="1"/>
  <c r="O14" i="28"/>
  <c r="I15" i="28"/>
  <c r="P15" i="28" s="1"/>
  <c r="J15" i="28" s="1"/>
  <c r="L15" i="28" s="1"/>
  <c r="N15" i="28"/>
  <c r="O15" i="28"/>
  <c r="I16" i="28"/>
  <c r="N16" i="28"/>
  <c r="Q16" i="28" s="1"/>
  <c r="O16" i="28"/>
  <c r="I17" i="28"/>
  <c r="N17" i="28"/>
  <c r="O17" i="28"/>
  <c r="I18" i="28"/>
  <c r="N18" i="28"/>
  <c r="O18" i="28"/>
  <c r="Q18" i="28" s="1"/>
  <c r="P18" i="28"/>
  <c r="J18" i="28" s="1"/>
  <c r="L18" i="28" s="1"/>
  <c r="I19" i="28"/>
  <c r="N19" i="28"/>
  <c r="P19" i="28" s="1"/>
  <c r="J19" i="28" s="1"/>
  <c r="L19" i="28" s="1"/>
  <c r="O19" i="28"/>
  <c r="Q19" i="28" s="1"/>
  <c r="I20" i="28"/>
  <c r="N20" i="28"/>
  <c r="O20" i="28"/>
  <c r="I21" i="28"/>
  <c r="N21" i="28"/>
  <c r="O21" i="28"/>
  <c r="I10" i="46"/>
  <c r="P10" i="46" s="1"/>
  <c r="J10" i="46" s="1"/>
  <c r="L10" i="46" s="1"/>
  <c r="N10" i="46"/>
  <c r="O10" i="46"/>
  <c r="Q10" i="46"/>
  <c r="I11" i="46"/>
  <c r="P11" i="46" s="1"/>
  <c r="J11" i="46" s="1"/>
  <c r="L11" i="46" s="1"/>
  <c r="N11" i="46"/>
  <c r="O11" i="46"/>
  <c r="Q11" i="46"/>
  <c r="I12" i="46"/>
  <c r="N12" i="46"/>
  <c r="O12" i="46"/>
  <c r="P12" i="46" s="1"/>
  <c r="J12" i="46" s="1"/>
  <c r="L12" i="46" s="1"/>
  <c r="I13" i="46"/>
  <c r="P13" i="46" s="1"/>
  <c r="J13" i="46" s="1"/>
  <c r="L13" i="46" s="1"/>
  <c r="N13" i="46"/>
  <c r="Q13" i="46" s="1"/>
  <c r="O13" i="46"/>
  <c r="I14" i="46"/>
  <c r="N14" i="46"/>
  <c r="Q14" i="46" s="1"/>
  <c r="O14" i="46"/>
  <c r="I15" i="46"/>
  <c r="P15" i="46" s="1"/>
  <c r="J15" i="46" s="1"/>
  <c r="L15" i="46" s="1"/>
  <c r="N15" i="46"/>
  <c r="Q15" i="46" s="1"/>
  <c r="O15" i="46"/>
  <c r="I16" i="46"/>
  <c r="N16" i="46"/>
  <c r="O16" i="46"/>
  <c r="I17" i="46"/>
  <c r="N17" i="46"/>
  <c r="Q17" i="46" s="1"/>
  <c r="O17" i="46"/>
  <c r="I18" i="46"/>
  <c r="N18" i="46"/>
  <c r="Q18" i="46" s="1"/>
  <c r="O18" i="46"/>
  <c r="I19" i="46"/>
  <c r="P19" i="46" s="1"/>
  <c r="J19" i="46" s="1"/>
  <c r="L19" i="46" s="1"/>
  <c r="N19" i="46"/>
  <c r="Q19" i="46" s="1"/>
  <c r="O19" i="46"/>
  <c r="I16" i="57"/>
  <c r="N16" i="57"/>
  <c r="Q16" i="57" s="1"/>
  <c r="O16" i="57"/>
  <c r="I12" i="57"/>
  <c r="N12" i="57"/>
  <c r="P12" i="57" s="1"/>
  <c r="J12" i="57" s="1"/>
  <c r="L12" i="57" s="1"/>
  <c r="O12" i="57"/>
  <c r="I13" i="57"/>
  <c r="P13" i="57" s="1"/>
  <c r="J13" i="57" s="1"/>
  <c r="L13" i="57" s="1"/>
  <c r="N13" i="57"/>
  <c r="Q13" i="57" s="1"/>
  <c r="O13" i="57"/>
  <c r="I14" i="57"/>
  <c r="N14" i="57"/>
  <c r="Q14" i="57" s="1"/>
  <c r="O14" i="57"/>
  <c r="I15" i="57"/>
  <c r="N15" i="57"/>
  <c r="O15" i="57"/>
  <c r="I13" i="27"/>
  <c r="N13" i="27"/>
  <c r="O13" i="27"/>
  <c r="Q13" i="27" s="1"/>
  <c r="I14" i="27"/>
  <c r="P14" i="27" s="1"/>
  <c r="J14" i="27" s="1"/>
  <c r="L14" i="27" s="1"/>
  <c r="N14" i="27"/>
  <c r="Q14" i="27" s="1"/>
  <c r="O14" i="27"/>
  <c r="I6" i="26"/>
  <c r="P6" i="26" s="1"/>
  <c r="J6" i="26" s="1"/>
  <c r="L6" i="26" s="1"/>
  <c r="N6" i="26"/>
  <c r="Q6" i="26" s="1"/>
  <c r="O6" i="26"/>
  <c r="I7" i="26"/>
  <c r="P7" i="26" s="1"/>
  <c r="J7" i="26" s="1"/>
  <c r="L7" i="26" s="1"/>
  <c r="N7" i="26"/>
  <c r="O7" i="26"/>
  <c r="Q7" i="26" s="1"/>
  <c r="P14" i="57" l="1"/>
  <c r="J14" i="57" s="1"/>
  <c r="L14" i="57" s="1"/>
  <c r="Q20" i="28"/>
  <c r="P16" i="28"/>
  <c r="J16" i="28" s="1"/>
  <c r="L16" i="28" s="1"/>
  <c r="Q15" i="57"/>
  <c r="P16" i="57"/>
  <c r="J16" i="57" s="1"/>
  <c r="L16" i="57" s="1"/>
  <c r="P17" i="46"/>
  <c r="J17" i="46" s="1"/>
  <c r="L17" i="46" s="1"/>
  <c r="P14" i="46"/>
  <c r="J14" i="46" s="1"/>
  <c r="L14" i="46" s="1"/>
  <c r="Q17" i="28"/>
  <c r="P13" i="28"/>
  <c r="J13" i="28" s="1"/>
  <c r="L13" i="28" s="1"/>
  <c r="P15" i="57"/>
  <c r="J15" i="57" s="1"/>
  <c r="L15" i="57" s="1"/>
  <c r="Q12" i="57"/>
  <c r="P18" i="46"/>
  <c r="J18" i="46" s="1"/>
  <c r="L18" i="46" s="1"/>
  <c r="P16" i="46"/>
  <c r="J16" i="46" s="1"/>
  <c r="L16" i="46" s="1"/>
  <c r="Q21" i="28"/>
  <c r="P20" i="28"/>
  <c r="J20" i="28" s="1"/>
  <c r="L20" i="28" s="1"/>
  <c r="P17" i="28"/>
  <c r="J17" i="28" s="1"/>
  <c r="L17" i="28" s="1"/>
  <c r="Q14" i="28"/>
  <c r="Q11" i="28"/>
  <c r="Q8" i="22"/>
  <c r="Q12" i="58"/>
  <c r="R12" i="58" s="1"/>
  <c r="P7" i="61"/>
  <c r="J7" i="61" s="1"/>
  <c r="L7" i="61" s="1"/>
  <c r="P13" i="27"/>
  <c r="J13" i="27" s="1"/>
  <c r="L13" i="27" s="1"/>
  <c r="P21" i="28"/>
  <c r="J21" i="28" s="1"/>
  <c r="L21" i="28" s="1"/>
  <c r="Q15" i="28"/>
  <c r="Q7" i="61"/>
  <c r="P4" i="61"/>
  <c r="J4" i="61" s="1"/>
  <c r="L4" i="61" s="1"/>
  <c r="R4" i="61" s="1"/>
  <c r="P6" i="61"/>
  <c r="J6" i="61" s="1"/>
  <c r="L6" i="61" s="1"/>
  <c r="R6" i="61" s="1"/>
  <c r="M6" i="61"/>
  <c r="R7" i="61"/>
  <c r="R5" i="61"/>
  <c r="R11" i="58"/>
  <c r="R10" i="58"/>
  <c r="R7" i="22"/>
  <c r="R8" i="22"/>
  <c r="R10" i="22"/>
  <c r="R9" i="22"/>
  <c r="R11" i="22"/>
  <c r="R6" i="22"/>
  <c r="R22" i="28"/>
  <c r="R12" i="28"/>
  <c r="R20" i="28"/>
  <c r="R17" i="28"/>
  <c r="R15" i="28"/>
  <c r="R10" i="28"/>
  <c r="R21" i="28"/>
  <c r="R19" i="28"/>
  <c r="R14" i="28"/>
  <c r="R18" i="28"/>
  <c r="R16" i="28"/>
  <c r="R13" i="28"/>
  <c r="R11" i="28"/>
  <c r="R10" i="46"/>
  <c r="R17" i="46"/>
  <c r="R15" i="46"/>
  <c r="R13" i="46"/>
  <c r="R14" i="46"/>
  <c r="R11" i="46"/>
  <c r="R18" i="46"/>
  <c r="R19" i="46"/>
  <c r="Q16" i="46"/>
  <c r="R16" i="46" s="1"/>
  <c r="Q12" i="46"/>
  <c r="R12" i="46" s="1"/>
  <c r="R16" i="57"/>
  <c r="R15" i="57"/>
  <c r="R13" i="57"/>
  <c r="R12" i="57"/>
  <c r="R14" i="57"/>
  <c r="R14" i="27"/>
  <c r="R13" i="27"/>
  <c r="R7" i="26"/>
  <c r="R6" i="26"/>
  <c r="O8" i="58"/>
  <c r="N8" i="58"/>
  <c r="Q8" i="58" s="1"/>
  <c r="I8" i="58"/>
  <c r="P8" i="58" l="1"/>
  <c r="J8" i="58" s="1"/>
  <c r="L8" i="58" s="1"/>
  <c r="M5" i="61"/>
  <c r="M7" i="61"/>
  <c r="M4" i="61"/>
  <c r="R8" i="58"/>
  <c r="O9" i="58"/>
  <c r="N9" i="58"/>
  <c r="Q9" i="58" s="1"/>
  <c r="I9" i="58"/>
  <c r="O7" i="58"/>
  <c r="N7" i="58"/>
  <c r="I7" i="58"/>
  <c r="O6" i="58"/>
  <c r="N6" i="58"/>
  <c r="I6" i="58"/>
  <c r="O5" i="58"/>
  <c r="N5" i="58"/>
  <c r="I5" i="58"/>
  <c r="O4" i="58"/>
  <c r="N4" i="58"/>
  <c r="I4" i="58"/>
  <c r="O11" i="57"/>
  <c r="N11" i="57"/>
  <c r="I11" i="57"/>
  <c r="O10" i="57"/>
  <c r="N10" i="57"/>
  <c r="I10" i="57"/>
  <c r="O9" i="57"/>
  <c r="N9" i="57"/>
  <c r="I9" i="57"/>
  <c r="O8" i="57"/>
  <c r="N8" i="57"/>
  <c r="Q8" i="57" s="1"/>
  <c r="I8" i="57"/>
  <c r="P8" i="57" s="1"/>
  <c r="J8" i="57" s="1"/>
  <c r="L8" i="57" s="1"/>
  <c r="O7" i="57"/>
  <c r="N7" i="57"/>
  <c r="I7" i="57"/>
  <c r="O6" i="57"/>
  <c r="N6" i="57"/>
  <c r="I6" i="57"/>
  <c r="O5" i="57"/>
  <c r="N5" i="57"/>
  <c r="I5" i="57"/>
  <c r="O4" i="57"/>
  <c r="N4" i="57"/>
  <c r="I4" i="57"/>
  <c r="Q10" i="57" l="1"/>
  <c r="P5" i="58"/>
  <c r="J5" i="58" s="1"/>
  <c r="L5" i="58" s="1"/>
  <c r="P5" i="57"/>
  <c r="J5" i="57" s="1"/>
  <c r="L5" i="57" s="1"/>
  <c r="P7" i="57"/>
  <c r="J7" i="57" s="1"/>
  <c r="L7" i="57" s="1"/>
  <c r="Q9" i="57"/>
  <c r="P11" i="57"/>
  <c r="J11" i="57" s="1"/>
  <c r="L11" i="57" s="1"/>
  <c r="Q7" i="57"/>
  <c r="Q11" i="57"/>
  <c r="P6" i="58"/>
  <c r="J6" i="58" s="1"/>
  <c r="L6" i="58" s="1"/>
  <c r="Q5" i="58"/>
  <c r="R5" i="58" s="1"/>
  <c r="Q6" i="58"/>
  <c r="R6" i="58" s="1"/>
  <c r="P4" i="58"/>
  <c r="J4" i="58" s="1"/>
  <c r="L4" i="58" s="1"/>
  <c r="Q4" i="58"/>
  <c r="Q7" i="58"/>
  <c r="P7" i="58"/>
  <c r="J7" i="58" s="1"/>
  <c r="L7" i="58" s="1"/>
  <c r="P9" i="58"/>
  <c r="J9" i="58" s="1"/>
  <c r="L9" i="58" s="1"/>
  <c r="P6" i="57"/>
  <c r="J6" i="57" s="1"/>
  <c r="L6" i="57" s="1"/>
  <c r="Q6" i="57"/>
  <c r="P9" i="57"/>
  <c r="J9" i="57" s="1"/>
  <c r="L9" i="57" s="1"/>
  <c r="Q4" i="57"/>
  <c r="P10" i="57"/>
  <c r="J10" i="57" s="1"/>
  <c r="L10" i="57" s="1"/>
  <c r="R10" i="57" s="1"/>
  <c r="R8" i="57"/>
  <c r="P4" i="57"/>
  <c r="J4" i="57" s="1"/>
  <c r="L4" i="57" s="1"/>
  <c r="Q5" i="57"/>
  <c r="R5" i="57" s="1"/>
  <c r="O6" i="35"/>
  <c r="N6" i="35"/>
  <c r="Q6" i="35" s="1"/>
  <c r="I6" i="35"/>
  <c r="O5" i="35"/>
  <c r="N5" i="35"/>
  <c r="I5" i="35"/>
  <c r="O4" i="35"/>
  <c r="N4" i="35"/>
  <c r="Q4" i="35" s="1"/>
  <c r="I4" i="35"/>
  <c r="I4" i="22"/>
  <c r="N4" i="22"/>
  <c r="O4" i="22"/>
  <c r="I5" i="22"/>
  <c r="N5" i="22"/>
  <c r="O5" i="22"/>
  <c r="I12" i="27"/>
  <c r="N12" i="27"/>
  <c r="O12" i="27"/>
  <c r="I8" i="30"/>
  <c r="N8" i="30"/>
  <c r="O8" i="30"/>
  <c r="I9" i="30"/>
  <c r="N9" i="30"/>
  <c r="O9" i="30"/>
  <c r="M5" i="57" l="1"/>
  <c r="M16" i="57"/>
  <c r="M13" i="57"/>
  <c r="M14" i="57"/>
  <c r="M12" i="57"/>
  <c r="M15" i="57"/>
  <c r="R7" i="57"/>
  <c r="R11" i="57"/>
  <c r="M8" i="58"/>
  <c r="M10" i="58"/>
  <c r="M11" i="58"/>
  <c r="P4" i="35"/>
  <c r="J4" i="35" s="1"/>
  <c r="L4" i="35" s="1"/>
  <c r="R4" i="35" s="1"/>
  <c r="Q5" i="35"/>
  <c r="R9" i="57"/>
  <c r="P8" i="30"/>
  <c r="J8" i="30" s="1"/>
  <c r="L8" i="30" s="1"/>
  <c r="Q9" i="30"/>
  <c r="M6" i="57"/>
  <c r="P9" i="30"/>
  <c r="J9" i="30" s="1"/>
  <c r="L9" i="30" s="1"/>
  <c r="Q4" i="22"/>
  <c r="Q5" i="22"/>
  <c r="M9" i="57"/>
  <c r="M5" i="58"/>
  <c r="R4" i="58"/>
  <c r="M9" i="58"/>
  <c r="R9" i="58"/>
  <c r="M7" i="58"/>
  <c r="R7" i="58"/>
  <c r="M4" i="58"/>
  <c r="M6" i="58"/>
  <c r="M10" i="57"/>
  <c r="M7" i="57"/>
  <c r="R6" i="57"/>
  <c r="M8" i="57"/>
  <c r="M11" i="57"/>
  <c r="M4" i="57"/>
  <c r="R4" i="57"/>
  <c r="Q8" i="30"/>
  <c r="P5" i="35"/>
  <c r="J5" i="35" s="1"/>
  <c r="L5" i="35" s="1"/>
  <c r="P12" i="27"/>
  <c r="J12" i="27" s="1"/>
  <c r="L12" i="27" s="1"/>
  <c r="P6" i="35"/>
  <c r="J6" i="35" s="1"/>
  <c r="L6" i="35" s="1"/>
  <c r="R6" i="35" s="1"/>
  <c r="P4" i="22"/>
  <c r="J4" i="22" s="1"/>
  <c r="L4" i="22" s="1"/>
  <c r="P5" i="22"/>
  <c r="J5" i="22" s="1"/>
  <c r="L5" i="22" s="1"/>
  <c r="Q12" i="27"/>
  <c r="R12" i="27" s="1"/>
  <c r="M6" i="35" l="1"/>
  <c r="R8" i="30"/>
  <c r="R9" i="30"/>
  <c r="M10" i="22"/>
  <c r="M8" i="22"/>
  <c r="M9" i="22"/>
  <c r="M6" i="22"/>
  <c r="M7" i="22"/>
  <c r="M11" i="22"/>
  <c r="R4" i="22"/>
  <c r="M4" i="35"/>
  <c r="R5" i="35"/>
  <c r="M5" i="35"/>
  <c r="R5" i="22"/>
  <c r="M5" i="22"/>
  <c r="M4" i="22"/>
  <c r="N8" i="28" l="1"/>
  <c r="O8" i="28"/>
  <c r="N9" i="28"/>
  <c r="O9" i="28"/>
  <c r="Q9" i="28" l="1"/>
  <c r="Q8" i="28"/>
  <c r="I8" i="28"/>
  <c r="P8" i="28" s="1"/>
  <c r="J8" i="28" s="1"/>
  <c r="L8" i="28" s="1"/>
  <c r="I9" i="28"/>
  <c r="P9" i="28" s="1"/>
  <c r="J9" i="28" s="1"/>
  <c r="L9" i="28" s="1"/>
  <c r="R9" i="28" l="1"/>
  <c r="R8" i="28"/>
  <c r="O9" i="46"/>
  <c r="N9" i="46"/>
  <c r="I9" i="46"/>
  <c r="O8" i="46"/>
  <c r="N8" i="46"/>
  <c r="I8" i="46"/>
  <c r="O7" i="46"/>
  <c r="N7" i="46"/>
  <c r="I7" i="46"/>
  <c r="O6" i="46"/>
  <c r="N6" i="46"/>
  <c r="I6" i="46"/>
  <c r="O5" i="46"/>
  <c r="N5" i="46"/>
  <c r="Q5" i="46" s="1"/>
  <c r="I5" i="46"/>
  <c r="O4" i="46"/>
  <c r="N4" i="46"/>
  <c r="I4" i="46"/>
  <c r="I11" i="27"/>
  <c r="N11" i="27"/>
  <c r="O11" i="27"/>
  <c r="I8" i="27"/>
  <c r="N8" i="27"/>
  <c r="O8" i="27"/>
  <c r="I9" i="27"/>
  <c r="N9" i="27"/>
  <c r="O9" i="27"/>
  <c r="I10" i="27"/>
  <c r="N10" i="27"/>
  <c r="O10" i="27"/>
  <c r="I8" i="23"/>
  <c r="I7" i="23"/>
  <c r="I6" i="23"/>
  <c r="I5" i="23"/>
  <c r="I4" i="23"/>
  <c r="I8" i="24"/>
  <c r="I7" i="24"/>
  <c r="I6" i="24"/>
  <c r="I5" i="24"/>
  <c r="I4" i="24"/>
  <c r="I8" i="25"/>
  <c r="I7" i="25"/>
  <c r="I6" i="25"/>
  <c r="I5" i="25"/>
  <c r="I4" i="25"/>
  <c r="I5" i="26"/>
  <c r="I4" i="26"/>
  <c r="I7" i="27"/>
  <c r="I6" i="27"/>
  <c r="I5" i="27"/>
  <c r="I4" i="27"/>
  <c r="N8" i="25"/>
  <c r="O8" i="25"/>
  <c r="N4" i="24"/>
  <c r="O4" i="24"/>
  <c r="N5" i="24"/>
  <c r="O5" i="24"/>
  <c r="N6" i="24"/>
  <c r="O6" i="24"/>
  <c r="N7" i="24"/>
  <c r="O7" i="24"/>
  <c r="N8" i="24"/>
  <c r="O8" i="24"/>
  <c r="N8" i="23"/>
  <c r="O8" i="23"/>
  <c r="Q8" i="23" s="1"/>
  <c r="P11" i="27" l="1"/>
  <c r="J11" i="27" s="1"/>
  <c r="L11" i="27" s="1"/>
  <c r="P5" i="46"/>
  <c r="J5" i="46" s="1"/>
  <c r="L5" i="46" s="1"/>
  <c r="P7" i="24"/>
  <c r="J7" i="24" s="1"/>
  <c r="L7" i="24" s="1"/>
  <c r="P9" i="27"/>
  <c r="J9" i="27" s="1"/>
  <c r="L9" i="27" s="1"/>
  <c r="Q4" i="46"/>
  <c r="Q8" i="27"/>
  <c r="P8" i="27"/>
  <c r="J8" i="27" s="1"/>
  <c r="L8" i="27" s="1"/>
  <c r="P10" i="27"/>
  <c r="J10" i="27" s="1"/>
  <c r="L10" i="27" s="1"/>
  <c r="Q8" i="46"/>
  <c r="P7" i="46"/>
  <c r="J7" i="46" s="1"/>
  <c r="L7" i="46" s="1"/>
  <c r="P4" i="46"/>
  <c r="J4" i="46" s="1"/>
  <c r="L4" i="46" s="1"/>
  <c r="Q7" i="46"/>
  <c r="Q8" i="24"/>
  <c r="Q6" i="24"/>
  <c r="Q4" i="24"/>
  <c r="P5" i="24"/>
  <c r="J5" i="24" s="1"/>
  <c r="L5" i="24" s="1"/>
  <c r="Q10" i="27"/>
  <c r="Q9" i="27"/>
  <c r="Q11" i="27"/>
  <c r="R11" i="27" s="1"/>
  <c r="Q7" i="24"/>
  <c r="R7" i="24" s="1"/>
  <c r="Q5" i="24"/>
  <c r="P8" i="24"/>
  <c r="J8" i="24" s="1"/>
  <c r="L8" i="24" s="1"/>
  <c r="P6" i="24"/>
  <c r="J6" i="24" s="1"/>
  <c r="L6" i="24" s="1"/>
  <c r="P4" i="24"/>
  <c r="J4" i="24" s="1"/>
  <c r="L4" i="24" s="1"/>
  <c r="P8" i="25"/>
  <c r="J8" i="25" s="1"/>
  <c r="L8" i="25" s="1"/>
  <c r="Q9" i="46"/>
  <c r="P9" i="46"/>
  <c r="J9" i="46" s="1"/>
  <c r="L9" i="46" s="1"/>
  <c r="Q6" i="46"/>
  <c r="P8" i="46"/>
  <c r="J8" i="46" s="1"/>
  <c r="L8" i="46" s="1"/>
  <c r="R5" i="46"/>
  <c r="P6" i="46"/>
  <c r="J6" i="46" s="1"/>
  <c r="L6" i="46" s="1"/>
  <c r="R10" i="27"/>
  <c r="P8" i="23"/>
  <c r="J8" i="23" s="1"/>
  <c r="L8" i="23" s="1"/>
  <c r="Q8" i="25"/>
  <c r="O7" i="30"/>
  <c r="N7" i="30"/>
  <c r="I7" i="30"/>
  <c r="O6" i="30"/>
  <c r="N6" i="30"/>
  <c r="I6" i="30"/>
  <c r="O5" i="30"/>
  <c r="N5" i="30"/>
  <c r="I5" i="30"/>
  <c r="O4" i="30"/>
  <c r="N4" i="30"/>
  <c r="I4" i="30"/>
  <c r="O7" i="28"/>
  <c r="N7" i="28"/>
  <c r="Q7" i="28" s="1"/>
  <c r="I7" i="28"/>
  <c r="O6" i="28"/>
  <c r="N6" i="28"/>
  <c r="I6" i="28"/>
  <c r="O5" i="28"/>
  <c r="N5" i="28"/>
  <c r="I5" i="28"/>
  <c r="O4" i="28"/>
  <c r="N4" i="28"/>
  <c r="I4" i="28"/>
  <c r="O7" i="27"/>
  <c r="N7" i="27"/>
  <c r="O6" i="27"/>
  <c r="N6" i="27"/>
  <c r="O5" i="27"/>
  <c r="N5" i="27"/>
  <c r="P5" i="27" s="1"/>
  <c r="J5" i="27" s="1"/>
  <c r="L5" i="27" s="1"/>
  <c r="O4" i="27"/>
  <c r="N4" i="27"/>
  <c r="O5" i="26"/>
  <c r="N5" i="26"/>
  <c r="O4" i="26"/>
  <c r="N4" i="26"/>
  <c r="O7" i="25"/>
  <c r="N7" i="25"/>
  <c r="Q7" i="25" s="1"/>
  <c r="O6" i="25"/>
  <c r="N6" i="25"/>
  <c r="O5" i="25"/>
  <c r="N5" i="25"/>
  <c r="O4" i="25"/>
  <c r="N4" i="25"/>
  <c r="M12" i="46" l="1"/>
  <c r="M13" i="46"/>
  <c r="M11" i="46"/>
  <c r="M19" i="46"/>
  <c r="M10" i="46"/>
  <c r="M16" i="46"/>
  <c r="M18" i="46"/>
  <c r="M15" i="46"/>
  <c r="M17" i="46"/>
  <c r="M14" i="46"/>
  <c r="R9" i="27"/>
  <c r="R4" i="24"/>
  <c r="Q4" i="25"/>
  <c r="R7" i="46"/>
  <c r="P4" i="27"/>
  <c r="J4" i="27" s="1"/>
  <c r="L4" i="27" s="1"/>
  <c r="R8" i="27"/>
  <c r="R4" i="46"/>
  <c r="Q6" i="28"/>
  <c r="P7" i="28"/>
  <c r="J7" i="28" s="1"/>
  <c r="L7" i="28" s="1"/>
  <c r="P5" i="25"/>
  <c r="J5" i="25" s="1"/>
  <c r="L5" i="25" s="1"/>
  <c r="M6" i="46"/>
  <c r="R9" i="46"/>
  <c r="R8" i="46"/>
  <c r="M8" i="46"/>
  <c r="M4" i="24"/>
  <c r="Q4" i="28"/>
  <c r="R8" i="23"/>
  <c r="R5" i="24"/>
  <c r="M7" i="24"/>
  <c r="M5" i="24"/>
  <c r="M6" i="24"/>
  <c r="M7" i="46"/>
  <c r="R8" i="24"/>
  <c r="M8" i="24"/>
  <c r="M4" i="46"/>
  <c r="M5" i="46"/>
  <c r="P6" i="25"/>
  <c r="J6" i="25" s="1"/>
  <c r="L6" i="25" s="1"/>
  <c r="P6" i="27"/>
  <c r="J6" i="27" s="1"/>
  <c r="L6" i="27" s="1"/>
  <c r="M9" i="46"/>
  <c r="R6" i="24"/>
  <c r="R8" i="25"/>
  <c r="Q5" i="25"/>
  <c r="Q6" i="25"/>
  <c r="R6" i="25" s="1"/>
  <c r="Q5" i="30"/>
  <c r="P7" i="30"/>
  <c r="J7" i="30" s="1"/>
  <c r="L7" i="30" s="1"/>
  <c r="Q7" i="30"/>
  <c r="Q4" i="30"/>
  <c r="P6" i="30"/>
  <c r="J6" i="30" s="1"/>
  <c r="L6" i="30" s="1"/>
  <c r="P5" i="30"/>
  <c r="J5" i="30" s="1"/>
  <c r="L5" i="30" s="1"/>
  <c r="Q6" i="30"/>
  <c r="P6" i="28"/>
  <c r="J6" i="28" s="1"/>
  <c r="L6" i="28" s="1"/>
  <c r="P5" i="28"/>
  <c r="J5" i="28" s="1"/>
  <c r="L5" i="28" s="1"/>
  <c r="Q5" i="28"/>
  <c r="R6" i="46"/>
  <c r="Q4" i="27"/>
  <c r="Q5" i="27"/>
  <c r="R5" i="27" s="1"/>
  <c r="Q6" i="27"/>
  <c r="P7" i="27"/>
  <c r="J7" i="27" s="1"/>
  <c r="L7" i="27" s="1"/>
  <c r="Q7" i="27"/>
  <c r="Q4" i="26"/>
  <c r="Q5" i="26"/>
  <c r="P5" i="26"/>
  <c r="J5" i="26" s="1"/>
  <c r="L5" i="26" s="1"/>
  <c r="P4" i="26"/>
  <c r="J4" i="26" s="1"/>
  <c r="L4" i="26" s="1"/>
  <c r="P7" i="25"/>
  <c r="J7" i="25" s="1"/>
  <c r="L7" i="25" s="1"/>
  <c r="P4" i="25"/>
  <c r="J4" i="25" s="1"/>
  <c r="L4" i="25" s="1"/>
  <c r="R7" i="28"/>
  <c r="P4" i="28"/>
  <c r="J4" i="28" s="1"/>
  <c r="L4" i="28" s="1"/>
  <c r="P4" i="30"/>
  <c r="J4" i="30" s="1"/>
  <c r="L4" i="30" s="1"/>
  <c r="R6" i="27"/>
  <c r="O7" i="23"/>
  <c r="N7" i="23"/>
  <c r="O6" i="23"/>
  <c r="N6" i="23"/>
  <c r="O5" i="23"/>
  <c r="N5" i="23"/>
  <c r="O4" i="23"/>
  <c r="N4" i="23"/>
  <c r="M6" i="26" l="1"/>
  <c r="M7" i="26"/>
  <c r="M13" i="27"/>
  <c r="M14" i="27"/>
  <c r="M17" i="28"/>
  <c r="M19" i="28"/>
  <c r="M13" i="28"/>
  <c r="M12" i="28"/>
  <c r="M10" i="28"/>
  <c r="M18" i="28"/>
  <c r="M20" i="28"/>
  <c r="M16" i="28"/>
  <c r="M15" i="28"/>
  <c r="M21" i="28"/>
  <c r="M11" i="28"/>
  <c r="M22" i="28"/>
  <c r="M14" i="28"/>
  <c r="R5" i="30"/>
  <c r="R5" i="25"/>
  <c r="R5" i="28"/>
  <c r="M9" i="27"/>
  <c r="R4" i="27"/>
  <c r="M7" i="27"/>
  <c r="Q7" i="23"/>
  <c r="M4" i="25"/>
  <c r="M12" i="27"/>
  <c r="R4" i="25"/>
  <c r="M8" i="30"/>
  <c r="M9" i="30"/>
  <c r="M11" i="27"/>
  <c r="Q6" i="23"/>
  <c r="M6" i="28"/>
  <c r="R5" i="26"/>
  <c r="M5" i="26"/>
  <c r="M4" i="28"/>
  <c r="M9" i="28"/>
  <c r="M8" i="28"/>
  <c r="R6" i="28"/>
  <c r="R7" i="30"/>
  <c r="M7" i="28"/>
  <c r="M5" i="27"/>
  <c r="M7" i="25"/>
  <c r="P6" i="23"/>
  <c r="J6" i="23" s="1"/>
  <c r="L6" i="23" s="1"/>
  <c r="R6" i="23" s="1"/>
  <c r="M4" i="26"/>
  <c r="M5" i="28"/>
  <c r="M6" i="27"/>
  <c r="M5" i="25"/>
  <c r="M8" i="27"/>
  <c r="M6" i="25"/>
  <c r="M8" i="25"/>
  <c r="M10" i="27"/>
  <c r="M4" i="27"/>
  <c r="Q4" i="23"/>
  <c r="Q5" i="23"/>
  <c r="P7" i="23"/>
  <c r="J7" i="23" s="1"/>
  <c r="L7" i="23" s="1"/>
  <c r="R7" i="25"/>
  <c r="R6" i="30"/>
  <c r="M7" i="30"/>
  <c r="M6" i="30"/>
  <c r="R7" i="27"/>
  <c r="R4" i="26"/>
  <c r="P4" i="23"/>
  <c r="J4" i="23" s="1"/>
  <c r="L4" i="23" s="1"/>
  <c r="R4" i="30"/>
  <c r="M4" i="30"/>
  <c r="M5" i="30"/>
  <c r="R4" i="28"/>
  <c r="P5" i="23"/>
  <c r="J5" i="23" s="1"/>
  <c r="L5" i="23" s="1"/>
  <c r="M5" i="23" l="1"/>
  <c r="M4" i="23"/>
  <c r="M8" i="23"/>
  <c r="M6" i="23"/>
  <c r="R7" i="23"/>
  <c r="M7" i="23"/>
  <c r="R4" i="23"/>
  <c r="R5" i="23"/>
  <c r="M12" i="58"/>
</calcChain>
</file>

<file path=xl/sharedStrings.xml><?xml version="1.0" encoding="utf-8"?>
<sst xmlns="http://schemas.openxmlformats.org/spreadsheetml/2006/main" count="528" uniqueCount="190">
  <si>
    <t>名次</t>
  </si>
  <si>
    <t>賽序</t>
    <phoneticPr fontId="1" type="noConversion"/>
  </si>
  <si>
    <t>姓名</t>
    <phoneticPr fontId="1" type="noConversion"/>
  </si>
  <si>
    <t>學校</t>
    <phoneticPr fontId="1" type="noConversion"/>
  </si>
  <si>
    <t>一號 裁判</t>
    <phoneticPr fontId="1" type="noConversion"/>
  </si>
  <si>
    <t>二號 裁判</t>
    <phoneticPr fontId="1" type="noConversion"/>
  </si>
  <si>
    <t>三號 裁判</t>
    <phoneticPr fontId="1" type="noConversion"/>
  </si>
  <si>
    <t>四號 裁判</t>
    <phoneticPr fontId="1" type="noConversion"/>
  </si>
  <si>
    <t>五號 裁判</t>
    <phoneticPr fontId="1" type="noConversion"/>
  </si>
  <si>
    <t>裁判員簽名:</t>
    <phoneticPr fontId="1" type="noConversion"/>
  </si>
  <si>
    <t>裁判長    加減分</t>
    <phoneticPr fontId="1" type="noConversion"/>
  </si>
  <si>
    <t>最高低分扣除值</t>
    <phoneticPr fontId="1" type="noConversion"/>
  </si>
  <si>
    <t>最後  得分</t>
    <phoneticPr fontId="1" type="noConversion"/>
  </si>
  <si>
    <t>最高分</t>
    <phoneticPr fontId="1" type="noConversion"/>
  </si>
  <si>
    <t>最低分</t>
    <phoneticPr fontId="1" type="noConversion"/>
  </si>
  <si>
    <t>最高低分平均</t>
    <phoneticPr fontId="1" type="noConversion"/>
  </si>
  <si>
    <t>最高低分平均與最後得分差距</t>
    <phoneticPr fontId="1" type="noConversion"/>
  </si>
  <si>
    <t>同分比序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</si>
  <si>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</si>
  <si>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應得  分數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</si>
  <si>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</si>
  <si>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</si>
  <si>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公誠國小</t>
  </si>
  <si>
    <t>大美國小</t>
  </si>
  <si>
    <t>建華國小</t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</si>
  <si>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</si>
  <si>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</si>
  <si>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雲林國小</t>
  </si>
  <si>
    <t>三崙國小</t>
  </si>
  <si>
    <t>立仁國小</t>
  </si>
  <si>
    <t>吳宛螢</t>
  </si>
  <si>
    <t>吳綺鳳</t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</si>
  <si>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</si>
  <si>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吳品臻</t>
  </si>
  <si>
    <t>應得  分數</t>
  </si>
  <si>
    <t>黃胤程</t>
  </si>
  <si>
    <t>郭庭佑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</si>
  <si>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</si>
  <si>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</si>
  <si>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</si>
  <si>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吳承諺</t>
  </si>
  <si>
    <t>劉崇馼</t>
  </si>
  <si>
    <t>戴堂亦</t>
  </si>
  <si>
    <t>崙背國小</t>
  </si>
  <si>
    <t>台西國小</t>
  </si>
  <si>
    <t>裁判長加減分</t>
    <phoneticPr fontId="1" type="noConversion"/>
  </si>
  <si>
    <t>裁判長加減分</t>
    <phoneticPr fontId="1" type="noConversion"/>
  </si>
  <si>
    <t>裁判長加減分</t>
    <phoneticPr fontId="1" type="noConversion"/>
  </si>
  <si>
    <t>陳品安</t>
  </si>
  <si>
    <t>張喜善</t>
  </si>
  <si>
    <t>安慶國小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</si>
  <si>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</si>
  <si>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宏仁國小</t>
  </si>
  <si>
    <t>陳證亦</t>
  </si>
  <si>
    <t>賴秉澤</t>
  </si>
  <si>
    <t>蔡鎧駿</t>
  </si>
  <si>
    <t>詹秉秞</t>
  </si>
  <si>
    <t>余承檡</t>
  </si>
  <si>
    <t>裁判員簽名:</t>
    <phoneticPr fontId="1" type="noConversion"/>
  </si>
  <si>
    <t>新生國小</t>
  </si>
  <si>
    <t>曾筠均</t>
  </si>
  <si>
    <t>林順慶</t>
  </si>
  <si>
    <t>楊洛熏</t>
  </si>
  <si>
    <t>簡玎恩</t>
  </si>
  <si>
    <t>張庭嘉</t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</si>
  <si>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</si>
  <si>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鄭盈盈 黃倚晴</t>
    <phoneticPr fontId="1" type="noConversion"/>
  </si>
  <si>
    <t>備註: 合計4組選手參賽,取2名。</t>
    <phoneticPr fontId="1" type="noConversion"/>
  </si>
  <si>
    <t>備註: 合計6位選手參賽,取3名。</t>
    <phoneticPr fontId="1" type="noConversion"/>
  </si>
  <si>
    <t>周承峰</t>
  </si>
  <si>
    <t>黃友廷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</si>
  <si>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</si>
  <si>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雲林縣111年春季縣長盃國術錦標賽【國小男子高年級組 國術 廣東系列南拳】比賽名單 乙30場</t>
    <phoneticPr fontId="1" type="noConversion"/>
  </si>
  <si>
    <t>備註: 合計5位選手參賽,取3名。</t>
    <phoneticPr fontId="1" type="noConversion"/>
  </si>
  <si>
    <t>雲林縣111年春季縣長盃國術錦標賽【國小女子高年級組 國術 廣東系列南拳】比賽名單 乙31場</t>
    <phoneticPr fontId="1" type="noConversion"/>
  </si>
  <si>
    <t>廖云瞳</t>
  </si>
  <si>
    <t>林庭瑜</t>
  </si>
  <si>
    <t>吳佳恩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</si>
  <si>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</si>
  <si>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合計4位選手參賽,取2名。</t>
    <phoneticPr fontId="1" type="noConversion"/>
  </si>
  <si>
    <t>雲林縣111年春季縣長盃國術錦標賽【國小女子低年級組 國術 廣東系列南拳】比賽名單 乙32場</t>
    <phoneticPr fontId="1" type="noConversion"/>
  </si>
  <si>
    <t>周姿妍</t>
  </si>
  <si>
    <t>王菁菁</t>
  </si>
  <si>
    <t>李昀瑾</t>
  </si>
  <si>
    <t>劉欣曄</t>
  </si>
  <si>
    <t>備註: 合計11位選手參賽,取6名。</t>
    <phoneticPr fontId="1" type="noConversion"/>
  </si>
  <si>
    <t>雲林縣111年春季縣長盃國術錦標賽【國小女子高年級組 國術 棍術】比賽名單 乙33場</t>
    <phoneticPr fontId="1" type="noConversion"/>
  </si>
  <si>
    <t>林佳燕</t>
  </si>
  <si>
    <t>尚德國小</t>
  </si>
  <si>
    <t>洪佳岑</t>
  </si>
  <si>
    <t>文光國小</t>
  </si>
  <si>
    <t>張羽岑</t>
  </si>
  <si>
    <t>李羽喬</t>
  </si>
  <si>
    <t>黃采蕎</t>
  </si>
  <si>
    <t>林佳茵</t>
  </si>
  <si>
    <t>廖珮慈</t>
  </si>
  <si>
    <t>廣興國小</t>
  </si>
  <si>
    <t>程于庭</t>
  </si>
  <si>
    <t>張宇晴</t>
  </si>
  <si>
    <t>鍾心琳</t>
  </si>
  <si>
    <t>雲林縣111年春季縣長盃國術錦標賽【國小男子高年級組 國術 棍術】比賽名單 乙34場</t>
    <phoneticPr fontId="1" type="noConversion"/>
  </si>
  <si>
    <t>詹子鋆</t>
  </si>
  <si>
    <t>洪彥彰</t>
  </si>
  <si>
    <t>陳暉然</t>
  </si>
  <si>
    <t>丁彬峰</t>
  </si>
  <si>
    <t>温柏焱</t>
  </si>
  <si>
    <t>李秉翰</t>
  </si>
  <si>
    <t>楊律霆</t>
  </si>
  <si>
    <t>陳有琦</t>
  </si>
  <si>
    <t>元長國小</t>
  </si>
  <si>
    <t>廖宗騰</t>
  </si>
  <si>
    <t>劉秉承</t>
  </si>
  <si>
    <t>土庫國小</t>
  </si>
  <si>
    <t>李俊逸</t>
  </si>
  <si>
    <t>黃建川</t>
  </si>
  <si>
    <t>備註: 合計13位選手參賽,取7名。</t>
    <phoneticPr fontId="1" type="noConversion"/>
  </si>
  <si>
    <t>備註: 合計5位選手參賽,取3名。</t>
    <phoneticPr fontId="1" type="noConversion"/>
  </si>
  <si>
    <t>雲林縣111年春季縣長盃國術錦標賽【國小女子低年級組 國術 棍術】比賽名單 乙35場</t>
    <phoneticPr fontId="1" type="noConversion"/>
  </si>
  <si>
    <t>歐軒妤</t>
  </si>
  <si>
    <t>邱韵涵</t>
  </si>
  <si>
    <t>王彥晶</t>
  </si>
  <si>
    <t>陳沛清</t>
  </si>
  <si>
    <t>備註: 合計5位選手參賽,取3名。</t>
    <phoneticPr fontId="1" type="noConversion"/>
  </si>
  <si>
    <t>雲林縣111年春季縣長盃國術錦標賽【國小男子低年級組 國術 棍術】比賽名單 乙36場</t>
    <phoneticPr fontId="1" type="noConversion"/>
  </si>
  <si>
    <t>王彥捷</t>
  </si>
  <si>
    <t>陳佑郡</t>
  </si>
  <si>
    <t>東光國小</t>
  </si>
  <si>
    <t>蔡政哲</t>
  </si>
  <si>
    <t>沈裕惟</t>
  </si>
  <si>
    <t>吳韋志</t>
  </si>
  <si>
    <t>備註: 合計16位選手參賽,取8名。</t>
    <phoneticPr fontId="1" type="noConversion"/>
  </si>
  <si>
    <t>雲林縣111年春季縣長盃國術錦標賽【國小男子高年級組 國術 少林連環拳】比賽名單 乙37場</t>
    <phoneticPr fontId="1" type="noConversion"/>
  </si>
  <si>
    <t>陳志杰</t>
  </si>
  <si>
    <t>明倫國小</t>
  </si>
  <si>
    <t>留宇成</t>
  </si>
  <si>
    <t>蔡柏威</t>
  </si>
  <si>
    <t>大有國小</t>
  </si>
  <si>
    <t>李家華</t>
  </si>
  <si>
    <t>斗六國小</t>
  </si>
  <si>
    <t>呂宸佑</t>
  </si>
  <si>
    <t>謝帛叡</t>
  </si>
  <si>
    <t>吳承燁</t>
  </si>
  <si>
    <t>張韋連</t>
  </si>
  <si>
    <t>備註: 合計19位選手參賽,取8名。</t>
    <phoneticPr fontId="1" type="noConversion"/>
  </si>
  <si>
    <t>雲林縣111年春季縣長盃國術錦標賽【國小女子高年級組 國術 少林連環拳】比賽名單 乙38場</t>
    <phoneticPr fontId="1" type="noConversion"/>
  </si>
  <si>
    <t>陳妙淳</t>
  </si>
  <si>
    <t>籃于婷</t>
  </si>
  <si>
    <t>林恩睿</t>
  </si>
  <si>
    <t>馬若恩</t>
  </si>
  <si>
    <t>陳湲騏</t>
  </si>
  <si>
    <t>林妤璇</t>
  </si>
  <si>
    <t>張閔涵</t>
  </si>
  <si>
    <t>鄭棠心</t>
  </si>
  <si>
    <t>張淑菁</t>
  </si>
  <si>
    <t>賴妤芯</t>
  </si>
  <si>
    <t>陳於慧</t>
  </si>
  <si>
    <t>鐘鈺婷</t>
  </si>
  <si>
    <t>雲林縣111年春季縣長盃國術錦標賽【國小女子低年級組 國術 少林連環拳】比賽名單 乙39場</t>
    <phoneticPr fontId="1" type="noConversion"/>
  </si>
  <si>
    <t>吳孟翔</t>
  </si>
  <si>
    <t>吳晏菱</t>
  </si>
  <si>
    <t>劉芷榕</t>
  </si>
  <si>
    <t>余翎鳳</t>
  </si>
  <si>
    <t>吳涵韶</t>
  </si>
  <si>
    <t>吳靖絨</t>
  </si>
  <si>
    <t>備註: 合計9組選手參賽,取5名。</t>
    <phoneticPr fontId="1" type="noConversion"/>
  </si>
  <si>
    <t>李英傑  吳峻愷</t>
    <phoneticPr fontId="1" type="noConversion"/>
  </si>
  <si>
    <t>崙豐國小</t>
  </si>
  <si>
    <t>林柏崴  王佑任</t>
    <phoneticPr fontId="1" type="noConversion"/>
  </si>
  <si>
    <t>李秉翰  曾浚騰</t>
    <phoneticPr fontId="1" type="noConversion"/>
  </si>
  <si>
    <t>陳暉然  吳泓樺</t>
    <phoneticPr fontId="1" type="noConversion"/>
  </si>
  <si>
    <t>鐘惟欣  林聖傑</t>
    <phoneticPr fontId="1" type="noConversion"/>
  </si>
  <si>
    <t>許豊豪  盧彥瑞</t>
    <phoneticPr fontId="1" type="noConversion"/>
  </si>
  <si>
    <t>丁彥鈞  林東澤</t>
    <phoneticPr fontId="1" type="noConversion"/>
  </si>
  <si>
    <t>黃威誠  吳昀展</t>
    <phoneticPr fontId="1" type="noConversion"/>
  </si>
  <si>
    <t>洪彥彰  李俊逸</t>
    <phoneticPr fontId="1" type="noConversion"/>
  </si>
  <si>
    <t>雲林縣111年春季縣長盃國術錦標賽【國小男子高年級組 對練】比賽名單 乙40場</t>
    <phoneticPr fontId="1" type="noConversion"/>
  </si>
  <si>
    <t>雲林縣111年春季縣長盃國術錦標賽【國小女子高年級組 對練】比賽名單 乙41場</t>
    <phoneticPr fontId="1" type="noConversion"/>
  </si>
  <si>
    <t>林靜瑜 許予薰</t>
    <phoneticPr fontId="1" type="noConversion"/>
  </si>
  <si>
    <t>陳乃慈 蔡尚臻</t>
    <phoneticPr fontId="1" type="noConversion"/>
  </si>
  <si>
    <t>林鈺涵 李宜瑄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</si>
  <si>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</si>
  <si>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雲林縣111年春季縣長盃國術錦標賽【 北拳團練 】比賽名單 乙42場</t>
    <phoneticPr fontId="1" type="noConversion"/>
  </si>
  <si>
    <t xml:space="preserve">丁宥妤  丁顥程
廖伊婧
趙星雅
</t>
    <phoneticPr fontId="1" type="noConversion"/>
  </si>
  <si>
    <t xml:space="preserve">吳承樺  鐘惟欣
陳品安
林聖傑
</t>
    <phoneticPr fontId="1" type="noConversion"/>
  </si>
  <si>
    <t xml:space="preserve">陳志杰  留宇成
陳妙淳
劉泓溢
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</si>
  <si>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</si>
  <si>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最高、低分扣除</t>
    <phoneticPr fontId="1" type="noConversion"/>
  </si>
  <si>
    <t>同分判定方式說明：當競賽成績同分後(最後得分)，將五位裁判給分中最高與最低分數總加平均後，此分數最接近原本分數者勝出。若無法分出勝負，則同分者名次並列。</t>
    <phoneticPr fontId="1" type="noConversion"/>
  </si>
  <si>
    <t>備註: 合計8位選手參賽,取4名。</t>
    <phoneticPr fontId="1" type="noConversion"/>
  </si>
  <si>
    <t>備註: 合計3隊選手參賽,取2名。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</si>
</sst>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0000_ ;[Red]\-0.0000000\ "/>
    <numFmt numFmtId="177" formatCode="0.0000000_ "/>
    <numFmt numFmtId="178" formatCode="0.000000_ "/>
  </numFmts>
  <fonts count="1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4"/>
      <color rgb="FFFF0000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name val="新細明體"/>
      <family val="2"/>
      <charset val="136"/>
      <scheme val="minor"/>
    </font>
    <font>
      <sz val="13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177" fontId="14" fillId="0" borderId="0" xfId="0" applyNumberFormat="1" applyFont="1" applyAlignment="1">
      <alignment vertical="center" wrapText="1"/>
    </xf>
    <xf numFmtId="176" fontId="14" fillId="0" borderId="0" xfId="0" applyNumberFormat="1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178" fontId="3" fillId="0" borderId="0" xfId="0" applyNumberFormat="1" applyFont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176" fontId="14" fillId="0" borderId="0" xfId="0" applyNumberFormat="1" applyFont="1" applyBorder="1" applyAlignment="1">
      <alignment vertical="center" wrapText="1"/>
    </xf>
    <xf numFmtId="0" fontId="3" fillId="0" borderId="0" xfId="0" applyFont="1" applyBorder="1">
      <alignment vertical="center"/>
    </xf>
    <xf numFmtId="177" fontId="14" fillId="0" borderId="0" xfId="0" applyNumberFormat="1" applyFont="1" applyBorder="1" applyAlignment="1">
      <alignment vertical="center" wrapText="1"/>
    </xf>
    <xf numFmtId="176" fontId="3" fillId="0" borderId="0" xfId="0" applyNumberFormat="1" applyFont="1" applyBorder="1">
      <alignment vertical="center"/>
    </xf>
    <xf numFmtId="177" fontId="3" fillId="0" borderId="0" xfId="0" applyNumberFormat="1" applyFont="1" applyBorder="1">
      <alignment vertical="center"/>
    </xf>
    <xf numFmtId="0" fontId="16" fillId="0" borderId="0" xfId="0" applyFont="1" applyBorder="1" applyAlignment="1">
      <alignment vertical="center" wrapText="1"/>
    </xf>
    <xf numFmtId="0" fontId="4" fillId="0" borderId="0" xfId="0" applyFont="1" applyBorder="1">
      <alignment vertical="center"/>
    </xf>
    <xf numFmtId="0" fontId="10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177" fontId="9" fillId="0" borderId="0" xfId="0" applyNumberFormat="1" applyFont="1">
      <alignment vertical="center"/>
    </xf>
    <xf numFmtId="176" fontId="9" fillId="0" borderId="0" xfId="0" applyNumberFormat="1" applyFo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zoomScale="77" zoomScaleNormal="77" workbookViewId="0">
      <selection activeCell="R8" sqref="R8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9.9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20" ht="27.65" customHeight="1" x14ac:dyDescent="0.4">
      <c r="A1" s="42" t="s">
        <v>72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20" ht="18.75" customHeight="1" x14ac:dyDescent="0.4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2" t="s">
        <v>38</v>
      </c>
      <c r="O2" s="42"/>
      <c r="P2" s="42"/>
      <c r="Q2" s="45" t="s">
        <v>17</v>
      </c>
      <c r="R2" s="45"/>
    </row>
    <row r="3" spans="1:20" ht="37" customHeight="1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19</v>
      </c>
      <c r="J3" s="6" t="s">
        <v>71</v>
      </c>
      <c r="K3" s="5" t="s">
        <v>47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20" ht="37" customHeight="1" x14ac:dyDescent="0.4">
      <c r="A4" s="2">
        <v>1</v>
      </c>
      <c r="B4" s="29" t="s">
        <v>56</v>
      </c>
      <c r="C4" s="29" t="s">
        <v>22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 t="shared" ref="N4:N9" si="0">MAX(D4:H4)</f>
        <v>0</v>
      </c>
      <c r="O4" s="3">
        <f t="shared" ref="O4:O9" si="1">MIN(D4:H4)</f>
        <v>0</v>
      </c>
      <c r="P4" s="7">
        <f t="shared" ref="P4:P9" si="2">SUM(I4-N4-O4)</f>
        <v>0</v>
      </c>
      <c r="Q4" s="7">
        <f>AVERAGE(N4:O4)</f>
        <v>0</v>
      </c>
      <c r="R4" s="10">
        <f>L4-Q4</f>
        <v>0</v>
      </c>
      <c r="S4" s="39"/>
      <c r="T4" s="39"/>
    </row>
    <row r="5" spans="1:20" ht="37" customHeight="1" x14ac:dyDescent="0.4">
      <c r="A5" s="2">
        <v>2</v>
      </c>
      <c r="B5" s="29" t="s">
        <v>36</v>
      </c>
      <c r="C5" s="29" t="s">
        <v>29</v>
      </c>
      <c r="D5" s="2"/>
      <c r="E5" s="2"/>
      <c r="F5" s="2"/>
      <c r="G5" s="2"/>
      <c r="H5" s="2"/>
      <c r="I5" s="2">
        <f t="shared" ref="I5:I7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 t="shared" ref="M5:M7" si="6">RANK(L5,$L$4:$L$7)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7">AVERAGE(N5:O5)</f>
        <v>0</v>
      </c>
      <c r="R5" s="9">
        <f t="shared" ref="R5:R7" si="8">L5-Q5</f>
        <v>0</v>
      </c>
      <c r="S5" s="39"/>
      <c r="T5" s="39"/>
    </row>
    <row r="6" spans="1:20" ht="37" customHeight="1" x14ac:dyDescent="0.4">
      <c r="A6" s="2">
        <v>3</v>
      </c>
      <c r="B6" s="29" t="s">
        <v>69</v>
      </c>
      <c r="C6" s="29" t="s">
        <v>27</v>
      </c>
      <c r="D6" s="2"/>
      <c r="E6" s="2"/>
      <c r="F6" s="2"/>
      <c r="G6" s="2"/>
      <c r="H6" s="2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 t="shared" si="6"/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7"/>
        <v>0</v>
      </c>
      <c r="R6" s="9">
        <f t="shared" si="8"/>
        <v>0</v>
      </c>
      <c r="S6" s="39"/>
      <c r="T6" s="39"/>
    </row>
    <row r="7" spans="1:20" ht="37" customHeight="1" x14ac:dyDescent="0.4">
      <c r="A7" s="2">
        <v>4</v>
      </c>
      <c r="B7" s="29" t="s">
        <v>40</v>
      </c>
      <c r="C7" s="29" t="s">
        <v>24</v>
      </c>
      <c r="D7" s="2"/>
      <c r="E7" s="2"/>
      <c r="F7" s="2"/>
      <c r="G7" s="2"/>
      <c r="H7" s="2"/>
      <c r="I7" s="2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 t="shared" si="6"/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si="7"/>
        <v>0</v>
      </c>
      <c r="R7" s="9">
        <f t="shared" si="8"/>
        <v>0</v>
      </c>
      <c r="S7" s="39"/>
      <c r="T7" s="39"/>
    </row>
    <row r="8" spans="1:20" ht="37" customHeight="1" x14ac:dyDescent="0.4">
      <c r="A8" s="2">
        <v>5</v>
      </c>
      <c r="B8" s="29" t="s">
        <v>53</v>
      </c>
      <c r="C8" s="29" t="s">
        <v>52</v>
      </c>
      <c r="D8" s="2"/>
      <c r="E8" s="2"/>
      <c r="F8" s="2"/>
      <c r="G8" s="2"/>
      <c r="H8" s="2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>RANK(L8,$L$4:$L$7)</f>
        <v>1</v>
      </c>
      <c r="N8" s="3">
        <f t="shared" si="0"/>
        <v>0</v>
      </c>
      <c r="O8" s="3">
        <f t="shared" si="1"/>
        <v>0</v>
      </c>
      <c r="P8" s="7">
        <f t="shared" si="2"/>
        <v>0</v>
      </c>
      <c r="Q8" s="7">
        <f>AVERAGE(N8:O8)</f>
        <v>0</v>
      </c>
      <c r="R8" s="10">
        <f>L8-Q8</f>
        <v>0</v>
      </c>
      <c r="S8" s="39"/>
      <c r="T8" s="39"/>
    </row>
    <row r="9" spans="1:20" ht="37" customHeight="1" x14ac:dyDescent="0.4">
      <c r="A9" s="2">
        <v>6</v>
      </c>
      <c r="B9" s="29" t="s">
        <v>70</v>
      </c>
      <c r="C9" s="29" t="s">
        <v>22</v>
      </c>
      <c r="D9" s="2"/>
      <c r="E9" s="2"/>
      <c r="F9" s="2"/>
      <c r="G9" s="2"/>
      <c r="H9" s="2"/>
      <c r="I9" s="2">
        <f t="shared" ref="I9" si="9">SUM(D9:H9)</f>
        <v>0</v>
      </c>
      <c r="J9" s="2">
        <f t="shared" ref="J9" si="10">SUM(P9/3)</f>
        <v>0</v>
      </c>
      <c r="K9" s="2"/>
      <c r="L9" s="2">
        <f t="shared" ref="L9" si="11">SUM(J9:K9)</f>
        <v>0</v>
      </c>
      <c r="M9" s="2">
        <f t="shared" ref="M9" si="12">RANK(L9,$L$4:$L$7)</f>
        <v>1</v>
      </c>
      <c r="N9" s="3">
        <f t="shared" si="0"/>
        <v>0</v>
      </c>
      <c r="O9" s="3">
        <f t="shared" si="1"/>
        <v>0</v>
      </c>
      <c r="P9" s="7">
        <f t="shared" si="2"/>
        <v>0</v>
      </c>
      <c r="Q9" s="7">
        <f t="shared" ref="Q9" si="13">AVERAGE(N9:O9)</f>
        <v>0</v>
      </c>
      <c r="R9" s="9">
        <f t="shared" ref="R9" si="14">L9-Q9</f>
        <v>0</v>
      </c>
      <c r="S9" s="39"/>
      <c r="T9" s="39"/>
    </row>
    <row r="10" spans="1:20" ht="37" customHeight="1" x14ac:dyDescent="0.4">
      <c r="A10" s="46" t="s">
        <v>68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7"/>
      <c r="O10" s="47"/>
      <c r="R10" s="9"/>
    </row>
    <row r="11" spans="1:20" ht="37" customHeight="1" x14ac:dyDescent="0.4">
      <c r="C11" s="48" t="s">
        <v>9</v>
      </c>
      <c r="D11" s="48"/>
      <c r="E11" s="48"/>
    </row>
    <row r="12" spans="1:20" ht="37" customHeight="1" x14ac:dyDescent="0.4">
      <c r="A12" s="41" t="s">
        <v>51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</row>
    <row r="13" spans="1:20" ht="37" customHeight="1" x14ac:dyDescent="0.4"/>
  </sheetData>
  <sortState ref="A4:C7">
    <sortCondition ref="A3"/>
  </sortState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zoomScale="85" zoomScaleNormal="85" workbookViewId="0">
      <selection activeCell="P4" sqref="P4:R8"/>
    </sheetView>
  </sheetViews>
  <sheetFormatPr defaultColWidth="9" defaultRowHeight="17" x14ac:dyDescent="0.4"/>
  <cols>
    <col min="1" max="1" width="5.1796875" style="53" customWidth="1"/>
    <col min="2" max="2" width="9.6328125" style="53" bestFit="1" customWidth="1"/>
    <col min="3" max="3" width="12.453125" style="53" customWidth="1"/>
    <col min="4" max="8" width="7" style="53" bestFit="1" customWidth="1"/>
    <col min="9" max="9" width="7.453125" style="53" customWidth="1"/>
    <col min="10" max="10" width="8" style="53" customWidth="1"/>
    <col min="11" max="11" width="7.36328125" style="53" customWidth="1"/>
    <col min="12" max="12" width="7.453125" style="53" customWidth="1"/>
    <col min="13" max="13" width="6.81640625" style="53" customWidth="1"/>
    <col min="14" max="14" width="6.90625" style="53" customWidth="1"/>
    <col min="15" max="15" width="6.1796875" style="53" customWidth="1"/>
    <col min="16" max="16" width="6.6328125" style="28" customWidth="1"/>
    <col min="17" max="17" width="7.6328125" style="28" customWidth="1"/>
    <col min="18" max="18" width="11.90625" style="53" customWidth="1"/>
    <col min="19" max="16384" width="9" style="53"/>
  </cols>
  <sheetData>
    <row r="1" spans="1:20" ht="27.65" customHeight="1" x14ac:dyDescent="0.4">
      <c r="A1" s="43" t="s">
        <v>74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20" ht="24.65" customHeight="1" x14ac:dyDescent="0.4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2" t="s">
        <v>186</v>
      </c>
      <c r="O2" s="42"/>
      <c r="P2" s="42"/>
      <c r="Q2" s="45" t="s">
        <v>17</v>
      </c>
      <c r="R2" s="45"/>
    </row>
    <row r="3" spans="1:20" ht="45" customHeight="1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34</v>
      </c>
      <c r="J3" s="6" t="s">
        <v>185</v>
      </c>
      <c r="K3" s="6" t="s">
        <v>10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18" t="s">
        <v>15</v>
      </c>
      <c r="R3" s="12" t="s">
        <v>16</v>
      </c>
    </row>
    <row r="4" spans="1:20" ht="37" customHeight="1" x14ac:dyDescent="0.4">
      <c r="A4" s="2">
        <v>1</v>
      </c>
      <c r="B4" s="29" t="s">
        <v>75</v>
      </c>
      <c r="C4" s="29" t="s">
        <v>22</v>
      </c>
      <c r="D4" s="30"/>
      <c r="E4" s="30"/>
      <c r="F4" s="30"/>
      <c r="G4" s="30"/>
      <c r="H4" s="30"/>
      <c r="I4" s="31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 t="shared" ref="N4:N8" si="0">MAX(D4:H4)</f>
        <v>0</v>
      </c>
      <c r="O4" s="3">
        <f t="shared" ref="O4:O8" si="1">MIN(D4:H4)</f>
        <v>0</v>
      </c>
      <c r="P4" s="54">
        <f t="shared" ref="P4:P8" si="2">SUM(I4-N4-O4)</f>
        <v>0</v>
      </c>
      <c r="Q4" s="54">
        <f>AVERAGE(N4:O4)</f>
        <v>0</v>
      </c>
      <c r="R4" s="55">
        <f>L4-Q4</f>
        <v>0</v>
      </c>
    </row>
    <row r="5" spans="1:20" ht="37" customHeight="1" x14ac:dyDescent="0.4">
      <c r="A5" s="2">
        <v>2</v>
      </c>
      <c r="B5" s="29" t="s">
        <v>76</v>
      </c>
      <c r="C5" s="29" t="s">
        <v>22</v>
      </c>
      <c r="D5" s="30"/>
      <c r="E5" s="30"/>
      <c r="F5" s="30"/>
      <c r="G5" s="30"/>
      <c r="H5" s="30"/>
      <c r="I5" s="31">
        <f t="shared" ref="I5:I8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>RANK(L5,$L$4:$L$8)</f>
        <v>1</v>
      </c>
      <c r="N5" s="3">
        <f t="shared" si="0"/>
        <v>0</v>
      </c>
      <c r="O5" s="3">
        <f t="shared" si="1"/>
        <v>0</v>
      </c>
      <c r="P5" s="54">
        <f t="shared" si="2"/>
        <v>0</v>
      </c>
      <c r="Q5" s="54">
        <f t="shared" ref="Q5:Q7" si="6">AVERAGE(N5:O5)</f>
        <v>0</v>
      </c>
      <c r="R5" s="56">
        <f t="shared" ref="R5:R7" si="7">L5-Q5</f>
        <v>0</v>
      </c>
    </row>
    <row r="6" spans="1:20" ht="37" customHeight="1" x14ac:dyDescent="0.4">
      <c r="A6" s="2">
        <v>3</v>
      </c>
      <c r="B6" s="29" t="s">
        <v>33</v>
      </c>
      <c r="C6" s="29" t="s">
        <v>24</v>
      </c>
      <c r="D6" s="30"/>
      <c r="E6" s="30"/>
      <c r="F6" s="30"/>
      <c r="G6" s="30"/>
      <c r="H6" s="30"/>
      <c r="I6" s="31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>RANK(L6,$L$4:$L$8)</f>
        <v>1</v>
      </c>
      <c r="N6" s="3">
        <f t="shared" si="0"/>
        <v>0</v>
      </c>
      <c r="O6" s="3">
        <f t="shared" si="1"/>
        <v>0</v>
      </c>
      <c r="P6" s="54">
        <f t="shared" si="2"/>
        <v>0</v>
      </c>
      <c r="Q6" s="54">
        <f t="shared" si="6"/>
        <v>0</v>
      </c>
      <c r="R6" s="56">
        <f t="shared" si="7"/>
        <v>0</v>
      </c>
    </row>
    <row r="7" spans="1:20" ht="37" customHeight="1" x14ac:dyDescent="0.4">
      <c r="A7" s="2">
        <v>4</v>
      </c>
      <c r="B7" s="29" t="s">
        <v>60</v>
      </c>
      <c r="C7" s="29" t="s">
        <v>22</v>
      </c>
      <c r="D7" s="30"/>
      <c r="E7" s="30"/>
      <c r="F7" s="30"/>
      <c r="G7" s="30"/>
      <c r="H7" s="30"/>
      <c r="I7" s="31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>RANK(L7,$L$4:$L$8)</f>
        <v>1</v>
      </c>
      <c r="N7" s="3">
        <f t="shared" si="0"/>
        <v>0</v>
      </c>
      <c r="O7" s="3">
        <f t="shared" si="1"/>
        <v>0</v>
      </c>
      <c r="P7" s="54">
        <f t="shared" si="2"/>
        <v>0</v>
      </c>
      <c r="Q7" s="54">
        <f t="shared" si="6"/>
        <v>0</v>
      </c>
      <c r="R7" s="56">
        <f t="shared" si="7"/>
        <v>0</v>
      </c>
      <c r="S7" s="39"/>
      <c r="T7" s="39"/>
    </row>
    <row r="8" spans="1:20" ht="37" customHeight="1" x14ac:dyDescent="0.4">
      <c r="A8" s="2">
        <v>5</v>
      </c>
      <c r="B8" s="29" t="s">
        <v>77</v>
      </c>
      <c r="C8" s="29" t="s">
        <v>24</v>
      </c>
      <c r="D8" s="30"/>
      <c r="E8" s="30"/>
      <c r="F8" s="30"/>
      <c r="G8" s="30"/>
      <c r="H8" s="30"/>
      <c r="I8" s="31">
        <f t="shared" si="3"/>
        <v>0</v>
      </c>
      <c r="J8" s="2">
        <f>SUM(P8/3)</f>
        <v>0</v>
      </c>
      <c r="K8" s="2"/>
      <c r="L8" s="2">
        <f>SUM(J8:K8)</f>
        <v>0</v>
      </c>
      <c r="M8" s="2">
        <f>RANK(L8,$L$4:$L$8)</f>
        <v>1</v>
      </c>
      <c r="N8" s="3">
        <f t="shared" si="0"/>
        <v>0</v>
      </c>
      <c r="O8" s="3">
        <f t="shared" si="1"/>
        <v>0</v>
      </c>
      <c r="P8" s="54">
        <f t="shared" si="2"/>
        <v>0</v>
      </c>
      <c r="Q8" s="54">
        <f>AVERAGE(N8:O8)</f>
        <v>0</v>
      </c>
      <c r="R8" s="55">
        <f>L8-Q8</f>
        <v>0</v>
      </c>
      <c r="S8" s="39"/>
      <c r="T8" s="39"/>
    </row>
    <row r="9" spans="1:20" ht="37" customHeight="1" x14ac:dyDescent="0.4">
      <c r="A9" s="46" t="s">
        <v>73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</row>
    <row r="10" spans="1:20" ht="37" customHeight="1" x14ac:dyDescent="0.4">
      <c r="A10" s="4"/>
      <c r="B10" s="4"/>
      <c r="C10" s="48" t="s">
        <v>9</v>
      </c>
      <c r="D10" s="48"/>
      <c r="E10" s="48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20" ht="42.5" customHeight="1" x14ac:dyDescent="0.4">
      <c r="A11" s="41" t="s">
        <v>187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</row>
    <row r="12" spans="1:20" ht="37" customHeight="1" x14ac:dyDescent="0.4"/>
    <row r="13" spans="1:20" ht="37" customHeight="1" x14ac:dyDescent="0.4"/>
    <row r="14" spans="1:20" ht="37" customHeight="1" x14ac:dyDescent="0.4"/>
  </sheetData>
  <sortState ref="A4:C9">
    <sortCondition ref="A3"/>
  </sortState>
  <mergeCells count="6">
    <mergeCell ref="A1:M2"/>
    <mergeCell ref="N2:P2"/>
    <mergeCell ref="Q2:R2"/>
    <mergeCell ref="A11:R11"/>
    <mergeCell ref="C10:E10"/>
    <mergeCell ref="A9:O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zoomScaleNormal="100" workbookViewId="0">
      <selection activeCell="R4" sqref="R4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20" ht="27.65" customHeight="1" x14ac:dyDescent="0.4">
      <c r="A1" s="43" t="s">
        <v>80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20" ht="24.65" customHeight="1" x14ac:dyDescent="0.4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2" t="s">
        <v>39</v>
      </c>
      <c r="O2" s="42"/>
      <c r="P2" s="42"/>
      <c r="Q2" s="45" t="s">
        <v>17</v>
      </c>
      <c r="R2" s="45"/>
    </row>
    <row r="3" spans="1:20" ht="45" customHeight="1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34</v>
      </c>
      <c r="J3" s="6" t="s">
        <v>71</v>
      </c>
      <c r="K3" s="5" t="s">
        <v>45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20" ht="37" customHeight="1" x14ac:dyDescent="0.4">
      <c r="A4" s="2">
        <v>1</v>
      </c>
      <c r="B4" s="29" t="s">
        <v>82</v>
      </c>
      <c r="C4" s="29" t="s">
        <v>22</v>
      </c>
      <c r="D4" s="30"/>
      <c r="E4" s="30"/>
      <c r="F4" s="30"/>
      <c r="G4" s="30"/>
      <c r="H4" s="30"/>
      <c r="I4" s="31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 t="shared" ref="N4:N5" si="0">MAX(D4:H4)</f>
        <v>0</v>
      </c>
      <c r="O4" s="3">
        <f t="shared" ref="O4:O5" si="1">MIN(D4:H4)</f>
        <v>0</v>
      </c>
      <c r="P4" s="7">
        <f t="shared" ref="P4:P5" si="2">SUM(I4-N4-O4)</f>
        <v>0</v>
      </c>
      <c r="Q4" s="7">
        <f>AVERAGE(N4:O4)</f>
        <v>0</v>
      </c>
      <c r="R4" s="10">
        <f>L4-Q4</f>
        <v>0</v>
      </c>
      <c r="S4" s="39"/>
      <c r="T4" s="39"/>
    </row>
    <row r="5" spans="1:20" ht="37" customHeight="1" x14ac:dyDescent="0.4">
      <c r="A5" s="2">
        <v>2</v>
      </c>
      <c r="B5" s="29" t="s">
        <v>83</v>
      </c>
      <c r="C5" s="29" t="s">
        <v>22</v>
      </c>
      <c r="D5" s="30"/>
      <c r="E5" s="30"/>
      <c r="F5" s="30"/>
      <c r="G5" s="30"/>
      <c r="H5" s="30"/>
      <c r="I5" s="31">
        <f t="shared" ref="I5" si="3">SUM(D5:H5)</f>
        <v>0</v>
      </c>
      <c r="J5" s="2">
        <f t="shared" ref="J5" si="4">SUM(P5/3)</f>
        <v>0</v>
      </c>
      <c r="K5" s="2"/>
      <c r="L5" s="2">
        <f t="shared" ref="L5" si="5">SUM(J5:K5)</f>
        <v>0</v>
      </c>
      <c r="M5" s="2">
        <f>RANK(L5,$L$4:$L$5)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" si="6">AVERAGE(N5:O5)</f>
        <v>0</v>
      </c>
      <c r="R5" s="9">
        <f t="shared" ref="R5" si="7">L5-Q5</f>
        <v>0</v>
      </c>
    </row>
    <row r="6" spans="1:20" ht="37" customHeight="1" x14ac:dyDescent="0.4">
      <c r="A6" s="2">
        <v>3</v>
      </c>
      <c r="B6" s="29" t="s">
        <v>81</v>
      </c>
      <c r="C6" s="29" t="s">
        <v>27</v>
      </c>
      <c r="D6" s="30"/>
      <c r="E6" s="30"/>
      <c r="F6" s="30"/>
      <c r="G6" s="30"/>
      <c r="H6" s="30"/>
      <c r="I6" s="31">
        <f>SUM(D6:H6)</f>
        <v>0</v>
      </c>
      <c r="J6" s="2">
        <f>SUM(P6/3)</f>
        <v>0</v>
      </c>
      <c r="K6" s="2"/>
      <c r="L6" s="2">
        <f>SUM(J6:K6)</f>
        <v>0</v>
      </c>
      <c r="M6" s="2">
        <f>RANK(L6,$L$4:$L$5)</f>
        <v>1</v>
      </c>
      <c r="N6" s="3">
        <f t="shared" ref="N6:N7" si="8">MAX(D6:H6)</f>
        <v>0</v>
      </c>
      <c r="O6" s="3">
        <f t="shared" ref="O6:O7" si="9">MIN(D6:H6)</f>
        <v>0</v>
      </c>
      <c r="P6" s="7">
        <f t="shared" ref="P6:P7" si="10">SUM(I6-N6-O6)</f>
        <v>0</v>
      </c>
      <c r="Q6" s="7">
        <f>AVERAGE(N6:O6)</f>
        <v>0</v>
      </c>
      <c r="R6" s="10">
        <f>L6-Q6</f>
        <v>0</v>
      </c>
    </row>
    <row r="7" spans="1:20" ht="37" customHeight="1" x14ac:dyDescent="0.4">
      <c r="A7" s="2">
        <v>4</v>
      </c>
      <c r="B7" s="29" t="s">
        <v>84</v>
      </c>
      <c r="C7" s="29" t="s">
        <v>22</v>
      </c>
      <c r="D7" s="30"/>
      <c r="E7" s="30"/>
      <c r="F7" s="30"/>
      <c r="G7" s="30"/>
      <c r="H7" s="30"/>
      <c r="I7" s="31">
        <f t="shared" ref="I7" si="11">SUM(D7:H7)</f>
        <v>0</v>
      </c>
      <c r="J7" s="2">
        <f t="shared" ref="J7" si="12">SUM(P7/3)</f>
        <v>0</v>
      </c>
      <c r="K7" s="2"/>
      <c r="L7" s="2">
        <f t="shared" ref="L7" si="13">SUM(J7:K7)</f>
        <v>0</v>
      </c>
      <c r="M7" s="2">
        <f>RANK(L7,$L$4:$L$5)</f>
        <v>1</v>
      </c>
      <c r="N7" s="3">
        <f t="shared" si="8"/>
        <v>0</v>
      </c>
      <c r="O7" s="3">
        <f t="shared" si="9"/>
        <v>0</v>
      </c>
      <c r="P7" s="7">
        <f t="shared" si="10"/>
        <v>0</v>
      </c>
      <c r="Q7" s="7">
        <f t="shared" ref="Q7" si="14">AVERAGE(N7:O7)</f>
        <v>0</v>
      </c>
      <c r="R7" s="9">
        <f t="shared" ref="R7" si="15">L7-Q7</f>
        <v>0</v>
      </c>
    </row>
    <row r="8" spans="1:20" ht="37" customHeight="1" x14ac:dyDescent="0.4">
      <c r="A8" s="46" t="s">
        <v>79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16"/>
      <c r="Q8" s="16"/>
      <c r="R8" s="16"/>
    </row>
    <row r="9" spans="1:20" ht="37" customHeight="1" x14ac:dyDescent="0.4">
      <c r="A9" s="4"/>
      <c r="B9" s="4"/>
      <c r="C9" s="48" t="s">
        <v>9</v>
      </c>
      <c r="D9" s="48"/>
      <c r="E9" s="48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20" ht="46.5" customHeight="1" x14ac:dyDescent="0.4">
      <c r="A10" s="49" t="s">
        <v>65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</row>
    <row r="11" spans="1:20" ht="29.25" customHeight="1" x14ac:dyDescent="0.4"/>
    <row r="13" spans="1:20" ht="20.25" customHeight="1" x14ac:dyDescent="0.4"/>
  </sheetData>
  <sortState ref="A4:C9">
    <sortCondition ref="A3"/>
  </sortState>
  <mergeCells count="6">
    <mergeCell ref="A10:R10"/>
    <mergeCell ref="C9:E9"/>
    <mergeCell ref="A1:M2"/>
    <mergeCell ref="N2:P2"/>
    <mergeCell ref="Q2:R2"/>
    <mergeCell ref="A8:O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"/>
  <sheetViews>
    <sheetView zoomScale="53" zoomScaleNormal="53" workbookViewId="0">
      <selection activeCell="Y9" sqref="Y9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20" ht="27.65" customHeight="1" x14ac:dyDescent="0.4">
      <c r="A1" s="50" t="s">
        <v>86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20" ht="24.65" customHeight="1" x14ac:dyDescent="0.4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42" t="s">
        <v>20</v>
      </c>
      <c r="O2" s="42"/>
      <c r="P2" s="42"/>
      <c r="Q2" s="45" t="s">
        <v>17</v>
      </c>
      <c r="R2" s="45"/>
    </row>
    <row r="3" spans="1:20" ht="37" customHeight="1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34</v>
      </c>
      <c r="J3" s="6" t="s">
        <v>71</v>
      </c>
      <c r="K3" s="5" t="s">
        <v>46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20" ht="37" customHeight="1" x14ac:dyDescent="0.4">
      <c r="A4" s="2">
        <v>1</v>
      </c>
      <c r="B4" s="29" t="s">
        <v>31</v>
      </c>
      <c r="C4" s="29" t="s">
        <v>28</v>
      </c>
      <c r="D4" s="15"/>
      <c r="E4" s="15"/>
      <c r="F4" s="15"/>
      <c r="G4" s="15"/>
      <c r="H4" s="15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1" si="0">RANK(L4,$L$4:$L$11)</f>
        <v>1</v>
      </c>
      <c r="N4" s="3">
        <f t="shared" ref="N4:N11" si="1">MAX(D4:H4)</f>
        <v>0</v>
      </c>
      <c r="O4" s="3">
        <f t="shared" ref="O4:O11" si="2">MIN(D4:H4)</f>
        <v>0</v>
      </c>
      <c r="P4" s="7">
        <f t="shared" ref="P4:P11" si="3">SUM(I4-N4-O4)</f>
        <v>0</v>
      </c>
      <c r="Q4" s="7">
        <f>AVERAGE(N4:O4)</f>
        <v>0</v>
      </c>
      <c r="R4" s="10">
        <f>L4-Q4</f>
        <v>0</v>
      </c>
    </row>
    <row r="5" spans="1:20" ht="37" customHeight="1" x14ac:dyDescent="0.4">
      <c r="A5" s="2">
        <v>2</v>
      </c>
      <c r="B5" s="29" t="s">
        <v>89</v>
      </c>
      <c r="C5" s="29" t="s">
        <v>90</v>
      </c>
      <c r="D5" s="15"/>
      <c r="E5" s="15"/>
      <c r="F5" s="15"/>
      <c r="G5" s="15"/>
      <c r="H5" s="15"/>
      <c r="I5" s="2">
        <f t="shared" ref="I5:I7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20" ht="37" customHeight="1" x14ac:dyDescent="0.4">
      <c r="A6" s="2">
        <v>3</v>
      </c>
      <c r="B6" s="29" t="s">
        <v>91</v>
      </c>
      <c r="C6" s="29" t="s">
        <v>22</v>
      </c>
      <c r="D6" s="15"/>
      <c r="E6" s="15"/>
      <c r="F6" s="15"/>
      <c r="G6" s="15"/>
      <c r="H6" s="15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20" ht="37" customHeight="1" x14ac:dyDescent="0.4">
      <c r="A7" s="2">
        <v>4</v>
      </c>
      <c r="B7" s="29" t="s">
        <v>92</v>
      </c>
      <c r="C7" s="29" t="s">
        <v>90</v>
      </c>
      <c r="D7" s="15"/>
      <c r="E7" s="15"/>
      <c r="F7" s="15"/>
      <c r="G7" s="15"/>
      <c r="H7" s="15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9">
        <f t="shared" si="8"/>
        <v>0</v>
      </c>
    </row>
    <row r="8" spans="1:20" ht="37" customHeight="1" x14ac:dyDescent="0.4">
      <c r="A8" s="2">
        <v>5</v>
      </c>
      <c r="B8" s="29" t="s">
        <v>93</v>
      </c>
      <c r="C8" s="29" t="s">
        <v>22</v>
      </c>
      <c r="D8" s="15"/>
      <c r="E8" s="15"/>
      <c r="F8" s="15"/>
      <c r="G8" s="15"/>
      <c r="H8" s="15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>AVERAGE(N8:O8)</f>
        <v>0</v>
      </c>
      <c r="R8" s="10">
        <f>L8-Q8</f>
        <v>0</v>
      </c>
    </row>
    <row r="9" spans="1:20" ht="37" customHeight="1" x14ac:dyDescent="0.4">
      <c r="A9" s="2">
        <v>6</v>
      </c>
      <c r="B9" s="29" t="s">
        <v>94</v>
      </c>
      <c r="C9" s="29" t="s">
        <v>43</v>
      </c>
      <c r="D9" s="15"/>
      <c r="E9" s="15"/>
      <c r="F9" s="15"/>
      <c r="G9" s="15"/>
      <c r="H9" s="15"/>
      <c r="I9" s="2">
        <f t="shared" ref="I9:I10" si="9">SUM(D9:H9)</f>
        <v>0</v>
      </c>
      <c r="J9" s="2">
        <f t="shared" ref="J9:J10" si="10">SUM(P9/3)</f>
        <v>0</v>
      </c>
      <c r="K9" s="2"/>
      <c r="L9" s="2">
        <f t="shared" ref="L9:L10" si="11">SUM(J9:K9)</f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ref="Q9:Q10" si="12">AVERAGE(N9:O9)</f>
        <v>0</v>
      </c>
      <c r="R9" s="9">
        <f t="shared" ref="R9:R10" si="13">L9-Q9</f>
        <v>0</v>
      </c>
    </row>
    <row r="10" spans="1:20" ht="37" customHeight="1" x14ac:dyDescent="0.4">
      <c r="A10" s="2">
        <v>7</v>
      </c>
      <c r="B10" s="29" t="s">
        <v>95</v>
      </c>
      <c r="C10" s="29" t="s">
        <v>96</v>
      </c>
      <c r="D10" s="15"/>
      <c r="E10" s="15"/>
      <c r="F10" s="15"/>
      <c r="G10" s="15"/>
      <c r="H10" s="15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0"/>
        <v>1</v>
      </c>
      <c r="N10" s="3">
        <f t="shared" si="1"/>
        <v>0</v>
      </c>
      <c r="O10" s="3">
        <f t="shared" si="2"/>
        <v>0</v>
      </c>
      <c r="P10" s="7">
        <f t="shared" si="3"/>
        <v>0</v>
      </c>
      <c r="Q10" s="7">
        <f t="shared" si="12"/>
        <v>0</v>
      </c>
      <c r="R10" s="9">
        <f t="shared" si="13"/>
        <v>0</v>
      </c>
    </row>
    <row r="11" spans="1:20" ht="37" customHeight="1" x14ac:dyDescent="0.4">
      <c r="A11" s="2">
        <v>8</v>
      </c>
      <c r="B11" s="29" t="s">
        <v>87</v>
      </c>
      <c r="C11" s="29" t="s">
        <v>88</v>
      </c>
      <c r="D11" s="15"/>
      <c r="E11" s="15"/>
      <c r="F11" s="15"/>
      <c r="G11" s="15"/>
      <c r="H11" s="15"/>
      <c r="I11" s="2">
        <f t="shared" ref="I11:I12" si="14">SUM(D11:H11)</f>
        <v>0</v>
      </c>
      <c r="J11" s="2">
        <f t="shared" ref="J11:J12" si="15">SUM(P11/3)</f>
        <v>0</v>
      </c>
      <c r="K11" s="2"/>
      <c r="L11" s="2">
        <f t="shared" ref="L11:L12" si="16">SUM(J11:K11)</f>
        <v>0</v>
      </c>
      <c r="M11" s="2">
        <f t="shared" si="0"/>
        <v>1</v>
      </c>
      <c r="N11" s="3">
        <f t="shared" si="1"/>
        <v>0</v>
      </c>
      <c r="O11" s="3">
        <f t="shared" si="2"/>
        <v>0</v>
      </c>
      <c r="P11" s="7">
        <f t="shared" si="3"/>
        <v>0</v>
      </c>
      <c r="Q11" s="7">
        <f t="shared" ref="Q11:Q12" si="17">AVERAGE(N11:O11)</f>
        <v>0</v>
      </c>
      <c r="R11" s="9">
        <f t="shared" ref="R11:R12" si="18">L11-Q11</f>
        <v>0</v>
      </c>
      <c r="S11" s="39"/>
      <c r="T11" s="39"/>
    </row>
    <row r="12" spans="1:20" ht="37" customHeight="1" x14ac:dyDescent="0.4">
      <c r="A12" s="2">
        <v>9</v>
      </c>
      <c r="B12" s="29" t="s">
        <v>98</v>
      </c>
      <c r="C12" s="29" t="s">
        <v>96</v>
      </c>
      <c r="D12" s="15"/>
      <c r="E12" s="15"/>
      <c r="F12" s="15"/>
      <c r="G12" s="15"/>
      <c r="H12" s="15"/>
      <c r="I12" s="2">
        <f t="shared" si="14"/>
        <v>0</v>
      </c>
      <c r="J12" s="2">
        <f t="shared" si="15"/>
        <v>0</v>
      </c>
      <c r="K12" s="2"/>
      <c r="L12" s="2">
        <f t="shared" si="16"/>
        <v>0</v>
      </c>
      <c r="M12" s="2">
        <f t="shared" ref="M12:M13" si="19">RANK(L12,$L$4:$L$11)</f>
        <v>1</v>
      </c>
      <c r="N12" s="3">
        <f t="shared" ref="N12:N13" si="20">MAX(D12:H12)</f>
        <v>0</v>
      </c>
      <c r="O12" s="3">
        <f t="shared" ref="O12:O13" si="21">MIN(D12:H12)</f>
        <v>0</v>
      </c>
      <c r="P12" s="7">
        <f t="shared" ref="P12" si="22">SUM(I12-N12-O12)</f>
        <v>0</v>
      </c>
      <c r="Q12" s="7">
        <f t="shared" si="17"/>
        <v>0</v>
      </c>
      <c r="R12" s="9">
        <f t="shared" si="18"/>
        <v>0</v>
      </c>
    </row>
    <row r="13" spans="1:20" ht="37" customHeight="1" x14ac:dyDescent="0.4">
      <c r="A13" s="2">
        <v>10</v>
      </c>
      <c r="B13" s="29" t="s">
        <v>99</v>
      </c>
      <c r="C13" s="29" t="s">
        <v>22</v>
      </c>
      <c r="D13" s="15"/>
      <c r="E13" s="15"/>
      <c r="F13" s="15"/>
      <c r="G13" s="15"/>
      <c r="H13" s="15"/>
      <c r="I13" s="2">
        <f t="shared" ref="I13:I14" si="23">SUM(D13:H13)</f>
        <v>0</v>
      </c>
      <c r="J13" s="2">
        <f t="shared" ref="J13:J14" si="24">SUM(P13/3)</f>
        <v>0</v>
      </c>
      <c r="K13" s="2"/>
      <c r="L13" s="2">
        <f t="shared" ref="L13:L14" si="25">SUM(J13:K13)</f>
        <v>0</v>
      </c>
      <c r="M13" s="2">
        <f t="shared" si="19"/>
        <v>1</v>
      </c>
      <c r="N13" s="3">
        <f t="shared" si="20"/>
        <v>0</v>
      </c>
      <c r="O13" s="3">
        <f t="shared" si="21"/>
        <v>0</v>
      </c>
      <c r="P13" s="7">
        <f t="shared" ref="P13" si="26">SUM(I13-N13-O13)</f>
        <v>0</v>
      </c>
      <c r="Q13" s="7">
        <f t="shared" ref="Q13:Q14" si="27">AVERAGE(N13:O13)</f>
        <v>0</v>
      </c>
      <c r="R13" s="9">
        <f t="shared" ref="R13:R14" si="28">L13-Q13</f>
        <v>0</v>
      </c>
    </row>
    <row r="14" spans="1:20" ht="37" customHeight="1" x14ac:dyDescent="0.4">
      <c r="A14" s="2">
        <v>11</v>
      </c>
      <c r="B14" s="29" t="s">
        <v>97</v>
      </c>
      <c r="C14" s="29" t="s">
        <v>43</v>
      </c>
      <c r="D14" s="15"/>
      <c r="E14" s="15"/>
      <c r="F14" s="15"/>
      <c r="G14" s="15"/>
      <c r="H14" s="15"/>
      <c r="I14" s="2">
        <f t="shared" si="23"/>
        <v>0</v>
      </c>
      <c r="J14" s="2">
        <f t="shared" si="24"/>
        <v>0</v>
      </c>
      <c r="K14" s="2"/>
      <c r="L14" s="2">
        <f t="shared" si="25"/>
        <v>0</v>
      </c>
      <c r="M14" s="2">
        <f t="shared" ref="M14" si="29">RANK(L14,$L$4:$L$11)</f>
        <v>1</v>
      </c>
      <c r="N14" s="3">
        <f t="shared" ref="N14" si="30">MAX(D14:H14)</f>
        <v>0</v>
      </c>
      <c r="O14" s="3">
        <f t="shared" ref="O14" si="31">MIN(D14:H14)</f>
        <v>0</v>
      </c>
      <c r="P14" s="7">
        <f t="shared" ref="P14" si="32">SUM(I14-N14-O14)</f>
        <v>0</v>
      </c>
      <c r="Q14" s="7">
        <f t="shared" si="27"/>
        <v>0</v>
      </c>
      <c r="R14" s="9">
        <f t="shared" si="28"/>
        <v>0</v>
      </c>
      <c r="S14" s="39"/>
      <c r="T14" s="39"/>
    </row>
    <row r="15" spans="1:20" ht="37" customHeight="1" x14ac:dyDescent="0.4">
      <c r="A15" s="46" t="s">
        <v>85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7"/>
      <c r="O15" s="47"/>
    </row>
    <row r="16" spans="1:20" ht="19.5" x14ac:dyDescent="0.4">
      <c r="A16" s="4"/>
      <c r="B16" s="4"/>
      <c r="C16" s="48" t="s">
        <v>9</v>
      </c>
      <c r="D16" s="48"/>
      <c r="E16" s="48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8" ht="45.5" customHeight="1" x14ac:dyDescent="0.4">
      <c r="A17" s="41" t="s">
        <v>51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</row>
  </sheetData>
  <sortState ref="A4:C11">
    <sortCondition ref="A3"/>
  </sortState>
  <mergeCells count="6">
    <mergeCell ref="A1:M2"/>
    <mergeCell ref="N2:P2"/>
    <mergeCell ref="Q2:R2"/>
    <mergeCell ref="A15:O15"/>
    <mergeCell ref="A17:R17"/>
    <mergeCell ref="C16:E1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zoomScale="52" zoomScaleNormal="52" workbookViewId="0">
      <selection activeCell="S15" sqref="S15:T15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20" ht="27.65" customHeight="1" x14ac:dyDescent="0.4">
      <c r="A1" s="50" t="s">
        <v>100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20" ht="24.65" customHeight="1" x14ac:dyDescent="0.4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42" t="s">
        <v>20</v>
      </c>
      <c r="O2" s="42"/>
      <c r="P2" s="42"/>
      <c r="Q2" s="45" t="s">
        <v>17</v>
      </c>
      <c r="R2" s="45"/>
    </row>
    <row r="3" spans="1:20" ht="37" customHeight="1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34</v>
      </c>
      <c r="J3" s="6" t="s">
        <v>18</v>
      </c>
      <c r="K3" s="5" t="s">
        <v>45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18" t="s">
        <v>15</v>
      </c>
      <c r="R3" s="12" t="s">
        <v>16</v>
      </c>
    </row>
    <row r="4" spans="1:20" ht="33" customHeight="1" x14ac:dyDescent="0.4">
      <c r="A4" s="2">
        <v>1</v>
      </c>
      <c r="B4" s="29" t="s">
        <v>101</v>
      </c>
      <c r="C4" s="29" t="s">
        <v>22</v>
      </c>
      <c r="D4" s="15"/>
      <c r="E4" s="15"/>
      <c r="F4" s="15"/>
      <c r="G4" s="15"/>
      <c r="H4" s="15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1" si="0">RANK(L4,$L$4:$L$11)</f>
        <v>1</v>
      </c>
      <c r="N4" s="3">
        <f t="shared" ref="N4:N11" si="1">MAX(D4:H4)</f>
        <v>0</v>
      </c>
      <c r="O4" s="3">
        <f t="shared" ref="O4:O11" si="2">MIN(D4:H4)</f>
        <v>0</v>
      </c>
      <c r="P4" s="7">
        <f t="shared" ref="P4:P11" si="3">SUM(I4-N4-O4)</f>
        <v>0</v>
      </c>
      <c r="Q4" s="7">
        <f>AVERAGE(N4:O4)</f>
        <v>0</v>
      </c>
      <c r="R4" s="10">
        <f>L4-Q4</f>
        <v>0</v>
      </c>
    </row>
    <row r="5" spans="1:20" ht="33" customHeight="1" x14ac:dyDescent="0.4">
      <c r="A5" s="2">
        <v>2</v>
      </c>
      <c r="B5" s="29" t="s">
        <v>102</v>
      </c>
      <c r="C5" s="29" t="s">
        <v>90</v>
      </c>
      <c r="D5" s="15"/>
      <c r="E5" s="15"/>
      <c r="F5" s="15"/>
      <c r="G5" s="15"/>
      <c r="H5" s="15"/>
      <c r="I5" s="2">
        <f t="shared" ref="I5:I7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20" ht="33" customHeight="1" x14ac:dyDescent="0.4">
      <c r="A6" s="2">
        <v>3</v>
      </c>
      <c r="B6" s="29" t="s">
        <v>103</v>
      </c>
      <c r="C6" s="29" t="s">
        <v>52</v>
      </c>
      <c r="D6" s="15"/>
      <c r="E6" s="15"/>
      <c r="F6" s="15"/>
      <c r="G6" s="15"/>
      <c r="H6" s="15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20" ht="33" customHeight="1" x14ac:dyDescent="0.4">
      <c r="A7" s="2">
        <v>4</v>
      </c>
      <c r="B7" s="29" t="s">
        <v>104</v>
      </c>
      <c r="C7" s="29" t="s">
        <v>43</v>
      </c>
      <c r="D7" s="15"/>
      <c r="E7" s="15"/>
      <c r="F7" s="15"/>
      <c r="G7" s="15"/>
      <c r="H7" s="15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9">
        <f t="shared" si="8"/>
        <v>0</v>
      </c>
    </row>
    <row r="8" spans="1:20" ht="33" customHeight="1" x14ac:dyDescent="0.4">
      <c r="A8" s="2">
        <v>5</v>
      </c>
      <c r="B8" s="29" t="s">
        <v>110</v>
      </c>
      <c r="C8" s="29" t="s">
        <v>96</v>
      </c>
      <c r="D8" s="15"/>
      <c r="E8" s="15"/>
      <c r="F8" s="15"/>
      <c r="G8" s="15"/>
      <c r="H8" s="15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>AVERAGE(N8:O8)</f>
        <v>0</v>
      </c>
      <c r="R8" s="10">
        <f>L8-Q8</f>
        <v>0</v>
      </c>
    </row>
    <row r="9" spans="1:20" ht="33" customHeight="1" x14ac:dyDescent="0.4">
      <c r="A9" s="2">
        <v>6</v>
      </c>
      <c r="B9" s="29" t="s">
        <v>55</v>
      </c>
      <c r="C9" s="29" t="s">
        <v>43</v>
      </c>
      <c r="D9" s="15"/>
      <c r="E9" s="15"/>
      <c r="F9" s="15"/>
      <c r="G9" s="15"/>
      <c r="H9" s="15"/>
      <c r="I9" s="2">
        <f t="shared" ref="I9:I11" si="9">SUM(D9:H9)</f>
        <v>0</v>
      </c>
      <c r="J9" s="2">
        <f t="shared" ref="J9:J11" si="10">SUM(P9/3)</f>
        <v>0</v>
      </c>
      <c r="K9" s="2"/>
      <c r="L9" s="2">
        <f t="shared" ref="L9:L11" si="11">SUM(J9:K9)</f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ref="Q9:Q11" si="12">AVERAGE(N9:O9)</f>
        <v>0</v>
      </c>
      <c r="R9" s="9">
        <f t="shared" ref="R9:R11" si="13">L9-Q9</f>
        <v>0</v>
      </c>
    </row>
    <row r="10" spans="1:20" ht="33" customHeight="1" x14ac:dyDescent="0.4">
      <c r="A10" s="2">
        <v>7</v>
      </c>
      <c r="B10" s="29" t="s">
        <v>113</v>
      </c>
      <c r="C10" s="29" t="s">
        <v>90</v>
      </c>
      <c r="D10" s="15"/>
      <c r="E10" s="15"/>
      <c r="F10" s="15"/>
      <c r="G10" s="15"/>
      <c r="H10" s="15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0"/>
        <v>1</v>
      </c>
      <c r="N10" s="3">
        <f t="shared" si="1"/>
        <v>0</v>
      </c>
      <c r="O10" s="3">
        <f t="shared" si="2"/>
        <v>0</v>
      </c>
      <c r="P10" s="7">
        <f t="shared" si="3"/>
        <v>0</v>
      </c>
      <c r="Q10" s="7">
        <f t="shared" si="12"/>
        <v>0</v>
      </c>
      <c r="R10" s="9">
        <f t="shared" si="13"/>
        <v>0</v>
      </c>
    </row>
    <row r="11" spans="1:20" ht="33" customHeight="1" x14ac:dyDescent="0.4">
      <c r="A11" s="2">
        <v>8</v>
      </c>
      <c r="B11" s="29" t="s">
        <v>107</v>
      </c>
      <c r="C11" s="29" t="s">
        <v>22</v>
      </c>
      <c r="D11" s="15"/>
      <c r="E11" s="15"/>
      <c r="F11" s="15"/>
      <c r="G11" s="15"/>
      <c r="H11" s="15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0"/>
        <v>1</v>
      </c>
      <c r="N11" s="3">
        <f t="shared" si="1"/>
        <v>0</v>
      </c>
      <c r="O11" s="3">
        <f t="shared" si="2"/>
        <v>0</v>
      </c>
      <c r="P11" s="7">
        <f t="shared" si="3"/>
        <v>0</v>
      </c>
      <c r="Q11" s="7">
        <f t="shared" si="12"/>
        <v>0</v>
      </c>
      <c r="R11" s="9">
        <f t="shared" si="13"/>
        <v>0</v>
      </c>
    </row>
    <row r="12" spans="1:20" ht="33" customHeight="1" x14ac:dyDescent="0.4">
      <c r="A12" s="2">
        <v>9</v>
      </c>
      <c r="B12" s="29" t="s">
        <v>108</v>
      </c>
      <c r="C12" s="29" t="s">
        <v>109</v>
      </c>
      <c r="D12" s="15"/>
      <c r="E12" s="15"/>
      <c r="F12" s="15"/>
      <c r="G12" s="15"/>
      <c r="H12" s="15"/>
      <c r="I12" s="2">
        <f t="shared" ref="I12:I15" si="14">SUM(D12:H12)</f>
        <v>0</v>
      </c>
      <c r="J12" s="2">
        <f t="shared" ref="J12:J15" si="15">SUM(P12/3)</f>
        <v>0</v>
      </c>
      <c r="K12" s="2"/>
      <c r="L12" s="2">
        <f t="shared" ref="L12:L15" si="16">SUM(J12:K12)</f>
        <v>0</v>
      </c>
      <c r="M12" s="2">
        <f t="shared" ref="M12:M15" si="17">RANK(L12,$L$4:$L$11)</f>
        <v>1</v>
      </c>
      <c r="N12" s="3">
        <f t="shared" ref="N12:N15" si="18">MAX(D12:H12)</f>
        <v>0</v>
      </c>
      <c r="O12" s="3">
        <f t="shared" ref="O12:O15" si="19">MIN(D12:H12)</f>
        <v>0</v>
      </c>
      <c r="P12" s="7">
        <f t="shared" ref="P12:P15" si="20">SUM(I12-N12-O12)</f>
        <v>0</v>
      </c>
      <c r="Q12" s="7">
        <f t="shared" ref="Q12:Q15" si="21">AVERAGE(N12:O12)</f>
        <v>0</v>
      </c>
      <c r="R12" s="9">
        <f t="shared" ref="R12:R15" si="22">L12-Q12</f>
        <v>0</v>
      </c>
    </row>
    <row r="13" spans="1:20" ht="33" customHeight="1" x14ac:dyDescent="0.4">
      <c r="A13" s="2">
        <v>10</v>
      </c>
      <c r="B13" s="29" t="s">
        <v>105</v>
      </c>
      <c r="C13" s="29" t="s">
        <v>90</v>
      </c>
      <c r="D13" s="15"/>
      <c r="E13" s="15"/>
      <c r="F13" s="15"/>
      <c r="G13" s="15"/>
      <c r="H13" s="15"/>
      <c r="I13" s="2">
        <f t="shared" si="14"/>
        <v>0</v>
      </c>
      <c r="J13" s="2">
        <f t="shared" si="15"/>
        <v>0</v>
      </c>
      <c r="K13" s="2"/>
      <c r="L13" s="2">
        <f t="shared" si="16"/>
        <v>0</v>
      </c>
      <c r="M13" s="2">
        <f t="shared" si="17"/>
        <v>1</v>
      </c>
      <c r="N13" s="3">
        <f t="shared" si="18"/>
        <v>0</v>
      </c>
      <c r="O13" s="3">
        <f t="shared" si="19"/>
        <v>0</v>
      </c>
      <c r="P13" s="7">
        <f t="shared" si="20"/>
        <v>0</v>
      </c>
      <c r="Q13" s="7">
        <f t="shared" si="21"/>
        <v>0</v>
      </c>
      <c r="R13" s="9">
        <f t="shared" si="22"/>
        <v>0</v>
      </c>
      <c r="S13" s="39"/>
      <c r="T13" s="39"/>
    </row>
    <row r="14" spans="1:20" ht="33" customHeight="1" x14ac:dyDescent="0.4">
      <c r="A14" s="2">
        <v>11</v>
      </c>
      <c r="B14" s="29" t="s">
        <v>111</v>
      </c>
      <c r="C14" s="29" t="s">
        <v>112</v>
      </c>
      <c r="D14" s="15"/>
      <c r="E14" s="15"/>
      <c r="F14" s="15"/>
      <c r="G14" s="15"/>
      <c r="H14" s="15"/>
      <c r="I14" s="2">
        <f t="shared" si="14"/>
        <v>0</v>
      </c>
      <c r="J14" s="2">
        <f t="shared" si="15"/>
        <v>0</v>
      </c>
      <c r="K14" s="2"/>
      <c r="L14" s="2">
        <f t="shared" si="16"/>
        <v>0</v>
      </c>
      <c r="M14" s="2">
        <f t="shared" si="17"/>
        <v>1</v>
      </c>
      <c r="N14" s="3">
        <f t="shared" si="18"/>
        <v>0</v>
      </c>
      <c r="O14" s="3">
        <f t="shared" si="19"/>
        <v>0</v>
      </c>
      <c r="P14" s="7">
        <f t="shared" si="20"/>
        <v>0</v>
      </c>
      <c r="Q14" s="7">
        <f t="shared" si="21"/>
        <v>0</v>
      </c>
      <c r="R14" s="9">
        <f t="shared" si="22"/>
        <v>0</v>
      </c>
    </row>
    <row r="15" spans="1:20" ht="33" customHeight="1" x14ac:dyDescent="0.4">
      <c r="A15" s="2">
        <v>12</v>
      </c>
      <c r="B15" s="29" t="s">
        <v>106</v>
      </c>
      <c r="C15" s="29" t="s">
        <v>43</v>
      </c>
      <c r="D15" s="15"/>
      <c r="E15" s="15"/>
      <c r="F15" s="15"/>
      <c r="G15" s="15"/>
      <c r="H15" s="15"/>
      <c r="I15" s="2">
        <f t="shared" si="14"/>
        <v>0</v>
      </c>
      <c r="J15" s="2">
        <f t="shared" si="15"/>
        <v>0</v>
      </c>
      <c r="K15" s="2"/>
      <c r="L15" s="2">
        <f t="shared" si="16"/>
        <v>0</v>
      </c>
      <c r="M15" s="2">
        <f t="shared" si="17"/>
        <v>1</v>
      </c>
      <c r="N15" s="3">
        <f t="shared" si="18"/>
        <v>0</v>
      </c>
      <c r="O15" s="3">
        <f t="shared" si="19"/>
        <v>0</v>
      </c>
      <c r="P15" s="7">
        <f t="shared" si="20"/>
        <v>0</v>
      </c>
      <c r="Q15" s="7">
        <f t="shared" si="21"/>
        <v>0</v>
      </c>
      <c r="R15" s="9">
        <f t="shared" si="22"/>
        <v>0</v>
      </c>
      <c r="S15" s="39"/>
      <c r="T15" s="39"/>
    </row>
    <row r="16" spans="1:20" ht="33" customHeight="1" x14ac:dyDescent="0.4">
      <c r="A16" s="2">
        <v>13</v>
      </c>
      <c r="B16" s="29" t="s">
        <v>114</v>
      </c>
      <c r="C16" s="29" t="s">
        <v>52</v>
      </c>
      <c r="D16" s="15"/>
      <c r="E16" s="15"/>
      <c r="F16" s="15"/>
      <c r="G16" s="15"/>
      <c r="H16" s="15"/>
      <c r="I16" s="2">
        <f t="shared" ref="I16" si="23">SUM(D16:H16)</f>
        <v>0</v>
      </c>
      <c r="J16" s="2">
        <f t="shared" ref="J16" si="24">SUM(P16/3)</f>
        <v>0</v>
      </c>
      <c r="K16" s="2"/>
      <c r="L16" s="2">
        <f t="shared" ref="L16" si="25">SUM(J16:K16)</f>
        <v>0</v>
      </c>
      <c r="M16" s="2">
        <f t="shared" ref="M16" si="26">RANK(L16,$L$4:$L$11)</f>
        <v>1</v>
      </c>
      <c r="N16" s="3">
        <f t="shared" ref="N16" si="27">MAX(D16:H16)</f>
        <v>0</v>
      </c>
      <c r="O16" s="3">
        <f t="shared" ref="O16" si="28">MIN(D16:H16)</f>
        <v>0</v>
      </c>
      <c r="P16" s="7">
        <f t="shared" ref="P16" si="29">SUM(I16-N16-O16)</f>
        <v>0</v>
      </c>
      <c r="Q16" s="7">
        <f t="shared" ref="Q16" si="30">AVERAGE(N16:O16)</f>
        <v>0</v>
      </c>
      <c r="R16" s="9">
        <f t="shared" ref="R16" si="31">L16-Q16</f>
        <v>0</v>
      </c>
    </row>
    <row r="17" spans="1:18" ht="26" customHeight="1" x14ac:dyDescent="0.4">
      <c r="A17" s="46" t="s">
        <v>115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7"/>
      <c r="O17" s="47"/>
    </row>
    <row r="18" spans="1:18" ht="41" customHeight="1" x14ac:dyDescent="0.4">
      <c r="A18" s="4"/>
      <c r="B18" s="4"/>
      <c r="C18" s="48" t="s">
        <v>9</v>
      </c>
      <c r="D18" s="48"/>
      <c r="E18" s="48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8" ht="34.5" customHeight="1" x14ac:dyDescent="0.4">
      <c r="A19" s="41" t="s">
        <v>21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</row>
  </sheetData>
  <mergeCells count="6">
    <mergeCell ref="A19:R19"/>
    <mergeCell ref="A1:M2"/>
    <mergeCell ref="N2:P2"/>
    <mergeCell ref="Q2:R2"/>
    <mergeCell ref="A17:O17"/>
    <mergeCell ref="C18:E1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zoomScale="75" zoomScaleNormal="75" workbookViewId="0">
      <selection activeCell="S4" sqref="S4:T8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3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20" ht="27.65" customHeight="1" x14ac:dyDescent="0.4">
      <c r="A1" s="43" t="s">
        <v>117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20" ht="24.65" customHeight="1" x14ac:dyDescent="0.4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2" t="s">
        <v>25</v>
      </c>
      <c r="O2" s="42"/>
      <c r="P2" s="42"/>
      <c r="Q2" s="45" t="s">
        <v>17</v>
      </c>
      <c r="R2" s="45"/>
    </row>
    <row r="3" spans="1:20" ht="40.25" customHeight="1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34</v>
      </c>
      <c r="J3" s="6" t="s">
        <v>71</v>
      </c>
      <c r="K3" s="6" t="s">
        <v>45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20" ht="33" customHeight="1" x14ac:dyDescent="0.4">
      <c r="A4" s="2">
        <v>1</v>
      </c>
      <c r="B4" s="29" t="s">
        <v>119</v>
      </c>
      <c r="C4" s="29" t="s">
        <v>22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8" si="0">RANK(L4,$L$4:$L$15)</f>
        <v>1</v>
      </c>
      <c r="N4" s="3">
        <f>MAX(D4:H4)</f>
        <v>0</v>
      </c>
      <c r="O4" s="3">
        <f>MIN(D4:H4)</f>
        <v>0</v>
      </c>
      <c r="P4" s="22">
        <f>SUM(I4-N4-O4)</f>
        <v>0</v>
      </c>
      <c r="Q4" s="22">
        <f>AVERAGE(N4:O4)</f>
        <v>0</v>
      </c>
      <c r="R4" s="23">
        <f>L4-Q4</f>
        <v>0</v>
      </c>
      <c r="S4" s="39"/>
      <c r="T4" s="39"/>
    </row>
    <row r="5" spans="1:20" ht="33" customHeight="1" x14ac:dyDescent="0.4">
      <c r="A5" s="2">
        <v>2</v>
      </c>
      <c r="B5" s="29" t="s">
        <v>121</v>
      </c>
      <c r="C5" s="29" t="s">
        <v>43</v>
      </c>
      <c r="D5" s="2"/>
      <c r="E5" s="2"/>
      <c r="F5" s="2"/>
      <c r="G5" s="2"/>
      <c r="H5" s="2"/>
      <c r="I5" s="2">
        <f t="shared" ref="I5:I8" si="1">SUM(D5:H5)</f>
        <v>0</v>
      </c>
      <c r="J5" s="2">
        <f t="shared" ref="J5:J8" si="2">SUM(P5/3)</f>
        <v>0</v>
      </c>
      <c r="K5" s="2"/>
      <c r="L5" s="2">
        <f t="shared" ref="L5:L8" si="3"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22">
        <f>SUM(I5-N5-O5)</f>
        <v>0</v>
      </c>
      <c r="Q5" s="22">
        <f t="shared" ref="Q5:Q8" si="4">AVERAGE(N5:O5)</f>
        <v>0</v>
      </c>
      <c r="R5" s="24">
        <f t="shared" ref="R5:R8" si="5">L5-Q5</f>
        <v>0</v>
      </c>
      <c r="S5" s="39"/>
      <c r="T5" s="39"/>
    </row>
    <row r="6" spans="1:20" ht="33" customHeight="1" x14ac:dyDescent="0.4">
      <c r="A6" s="2">
        <v>3</v>
      </c>
      <c r="B6" s="29" t="s">
        <v>118</v>
      </c>
      <c r="C6" s="29" t="s">
        <v>22</v>
      </c>
      <c r="D6" s="2"/>
      <c r="E6" s="2"/>
      <c r="F6" s="2"/>
      <c r="G6" s="2"/>
      <c r="H6" s="2"/>
      <c r="I6" s="2">
        <f t="shared" si="1"/>
        <v>0</v>
      </c>
      <c r="J6" s="2">
        <f t="shared" si="2"/>
        <v>0</v>
      </c>
      <c r="K6" s="2"/>
      <c r="L6" s="2">
        <f t="shared" si="3"/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22">
        <f>SUM(I6-N6-O6)</f>
        <v>0</v>
      </c>
      <c r="Q6" s="22">
        <f t="shared" si="4"/>
        <v>0</v>
      </c>
      <c r="R6" s="24">
        <f t="shared" si="5"/>
        <v>0</v>
      </c>
      <c r="S6" s="39"/>
      <c r="T6" s="39"/>
    </row>
    <row r="7" spans="1:20" ht="33" customHeight="1" x14ac:dyDescent="0.4">
      <c r="A7" s="2">
        <v>4</v>
      </c>
      <c r="B7" s="29" t="s">
        <v>82</v>
      </c>
      <c r="C7" s="29" t="s">
        <v>22</v>
      </c>
      <c r="D7" s="2"/>
      <c r="E7" s="2"/>
      <c r="F7" s="2"/>
      <c r="G7" s="2"/>
      <c r="H7" s="2"/>
      <c r="I7" s="2">
        <f t="shared" si="1"/>
        <v>0</v>
      </c>
      <c r="J7" s="2">
        <f t="shared" si="2"/>
        <v>0</v>
      </c>
      <c r="K7" s="2"/>
      <c r="L7" s="2">
        <f t="shared" si="3"/>
        <v>0</v>
      </c>
      <c r="M7" s="2">
        <f t="shared" si="0"/>
        <v>1</v>
      </c>
      <c r="N7" s="3">
        <f>MAX(D7:H7)</f>
        <v>0</v>
      </c>
      <c r="O7" s="3">
        <f>MIN(D7:H7)</f>
        <v>0</v>
      </c>
      <c r="P7" s="22">
        <f>SUM(I7-N7-O7)</f>
        <v>0</v>
      </c>
      <c r="Q7" s="22">
        <f t="shared" si="4"/>
        <v>0</v>
      </c>
      <c r="R7" s="24">
        <f t="shared" si="5"/>
        <v>0</v>
      </c>
      <c r="S7" s="39"/>
      <c r="T7" s="39"/>
    </row>
    <row r="8" spans="1:20" ht="33" customHeight="1" x14ac:dyDescent="0.4">
      <c r="A8" s="2">
        <v>5</v>
      </c>
      <c r="B8" s="29" t="s">
        <v>120</v>
      </c>
      <c r="C8" s="29" t="s">
        <v>50</v>
      </c>
      <c r="D8" s="2"/>
      <c r="E8" s="2"/>
      <c r="F8" s="2"/>
      <c r="G8" s="2"/>
      <c r="H8" s="2"/>
      <c r="I8" s="2">
        <f t="shared" si="1"/>
        <v>0</v>
      </c>
      <c r="J8" s="2">
        <f t="shared" si="2"/>
        <v>0</v>
      </c>
      <c r="K8" s="2"/>
      <c r="L8" s="2">
        <f t="shared" si="3"/>
        <v>0</v>
      </c>
      <c r="M8" s="2">
        <f t="shared" si="0"/>
        <v>1</v>
      </c>
      <c r="N8" s="3">
        <f t="shared" ref="N8" si="6">MAX(D8:H8)</f>
        <v>0</v>
      </c>
      <c r="O8" s="3">
        <f t="shared" ref="O8" si="7">MIN(D8:H8)</f>
        <v>0</v>
      </c>
      <c r="P8" s="22">
        <f t="shared" ref="P8" si="8">SUM(I8-N8-O8)</f>
        <v>0</v>
      </c>
      <c r="Q8" s="22">
        <f t="shared" si="4"/>
        <v>0</v>
      </c>
      <c r="R8" s="23">
        <f t="shared" si="5"/>
        <v>0</v>
      </c>
      <c r="S8" s="39"/>
      <c r="T8" s="39"/>
    </row>
    <row r="9" spans="1:20" ht="25" customHeight="1" x14ac:dyDescent="0.4">
      <c r="A9" s="46" t="s">
        <v>116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7"/>
      <c r="O9" s="47"/>
      <c r="S9" s="35"/>
    </row>
    <row r="10" spans="1:20" ht="25" customHeight="1" x14ac:dyDescent="0.4">
      <c r="A10" s="4"/>
      <c r="B10" s="4"/>
      <c r="C10" s="48" t="s">
        <v>9</v>
      </c>
      <c r="D10" s="48"/>
      <c r="E10" s="48"/>
      <c r="F10" s="4"/>
      <c r="G10" s="4"/>
      <c r="H10" s="4"/>
      <c r="I10" s="4"/>
      <c r="J10" s="4"/>
      <c r="K10" s="4"/>
      <c r="L10" s="4"/>
      <c r="M10" s="4"/>
      <c r="N10" s="4"/>
      <c r="O10" s="4"/>
      <c r="S10" s="35"/>
    </row>
    <row r="11" spans="1:20" ht="40.5" customHeight="1" x14ac:dyDescent="0.4">
      <c r="A11" s="52" t="s">
        <v>65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35"/>
    </row>
    <row r="12" spans="1:20" ht="25" customHeight="1" x14ac:dyDescent="0.4">
      <c r="A12" s="19"/>
      <c r="B12" s="32"/>
      <c r="C12" s="32"/>
      <c r="D12" s="19"/>
      <c r="E12" s="19"/>
      <c r="F12" s="19"/>
      <c r="G12" s="19"/>
      <c r="H12" s="19"/>
      <c r="I12" s="33"/>
      <c r="J12" s="19"/>
      <c r="K12" s="19"/>
      <c r="L12" s="19"/>
      <c r="M12" s="19"/>
      <c r="N12" s="19"/>
      <c r="O12" s="19"/>
      <c r="P12" s="33"/>
      <c r="Q12" s="33"/>
      <c r="R12" s="36"/>
      <c r="S12" s="35"/>
    </row>
    <row r="13" spans="1:20" ht="25" customHeight="1" x14ac:dyDescent="0.4">
      <c r="A13" s="19"/>
      <c r="B13" s="32"/>
      <c r="C13" s="32"/>
      <c r="D13" s="19"/>
      <c r="E13" s="19"/>
      <c r="F13" s="19"/>
      <c r="G13" s="19"/>
      <c r="H13" s="19"/>
      <c r="I13" s="33"/>
      <c r="J13" s="19"/>
      <c r="K13" s="19"/>
      <c r="L13" s="19"/>
      <c r="M13" s="19"/>
      <c r="N13" s="19"/>
      <c r="O13" s="19"/>
      <c r="P13" s="33"/>
      <c r="Q13" s="33"/>
      <c r="R13" s="34"/>
      <c r="S13" s="35"/>
    </row>
    <row r="14" spans="1:20" ht="25" customHeight="1" x14ac:dyDescent="0.4">
      <c r="A14" s="19"/>
      <c r="B14" s="32"/>
      <c r="C14" s="32"/>
      <c r="D14" s="19"/>
      <c r="E14" s="19"/>
      <c r="F14" s="19"/>
      <c r="G14" s="19"/>
      <c r="H14" s="19"/>
      <c r="I14" s="33"/>
      <c r="J14" s="19"/>
      <c r="K14" s="19"/>
      <c r="L14" s="19"/>
      <c r="M14" s="19"/>
      <c r="N14" s="19"/>
      <c r="O14" s="19"/>
      <c r="P14" s="33"/>
      <c r="Q14" s="33"/>
      <c r="R14" s="34"/>
      <c r="S14" s="35"/>
    </row>
    <row r="15" spans="1:20" ht="25" customHeight="1" x14ac:dyDescent="0.4">
      <c r="A15" s="19"/>
      <c r="B15" s="32"/>
      <c r="C15" s="32"/>
      <c r="D15" s="19"/>
      <c r="E15" s="19"/>
      <c r="F15" s="19"/>
      <c r="G15" s="19"/>
      <c r="H15" s="19"/>
      <c r="I15" s="33"/>
      <c r="J15" s="19"/>
      <c r="K15" s="19"/>
      <c r="L15" s="19"/>
      <c r="M15" s="19"/>
      <c r="N15" s="19"/>
      <c r="O15" s="19"/>
      <c r="P15" s="33"/>
      <c r="Q15" s="33"/>
      <c r="R15" s="34"/>
      <c r="S15" s="35"/>
    </row>
    <row r="16" spans="1:20" ht="25" customHeight="1" x14ac:dyDescent="0.4">
      <c r="A16" s="19"/>
      <c r="B16" s="32"/>
      <c r="C16" s="32"/>
      <c r="D16" s="19"/>
      <c r="E16" s="19"/>
      <c r="F16" s="19"/>
      <c r="G16" s="19"/>
      <c r="H16" s="19"/>
      <c r="I16" s="33"/>
      <c r="J16" s="19"/>
      <c r="K16" s="19"/>
      <c r="L16" s="19"/>
      <c r="M16" s="19"/>
      <c r="N16" s="19"/>
      <c r="O16" s="19"/>
      <c r="P16" s="33"/>
      <c r="Q16" s="33"/>
      <c r="R16" s="34"/>
      <c r="S16" s="35"/>
    </row>
    <row r="17" spans="1:18" ht="37" customHeight="1" x14ac:dyDescent="0.4"/>
    <row r="18" spans="1:18" ht="37" customHeight="1" x14ac:dyDescent="0.4"/>
    <row r="19" spans="1:18" ht="37" customHeight="1" x14ac:dyDescent="0.4"/>
    <row r="20" spans="1:18" ht="20" customHeight="1" x14ac:dyDescent="0.4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</row>
    <row r="21" spans="1:18" ht="20" customHeight="1" x14ac:dyDescent="0.4">
      <c r="A21" s="19"/>
      <c r="B21" s="16"/>
      <c r="C21" s="21"/>
      <c r="D21" s="19"/>
      <c r="E21" s="19"/>
      <c r="F21" s="19"/>
      <c r="G21" s="19"/>
      <c r="H21" s="19"/>
      <c r="I21" s="20"/>
      <c r="J21" s="19"/>
      <c r="K21" s="19"/>
      <c r="L21" s="19"/>
      <c r="M21" s="19"/>
      <c r="N21" s="3"/>
      <c r="O21" s="3"/>
      <c r="R21" s="9"/>
    </row>
    <row r="22" spans="1:18" ht="20" customHeight="1" x14ac:dyDescent="0.4"/>
    <row r="23" spans="1:18" ht="30" customHeight="1" x14ac:dyDescent="0.4"/>
    <row r="24" spans="1:18" ht="16.25" customHeight="1" x14ac:dyDescent="0.4"/>
  </sheetData>
  <sortState ref="A4:C15">
    <sortCondition ref="A3"/>
  </sortState>
  <mergeCells count="6">
    <mergeCell ref="A1:M2"/>
    <mergeCell ref="N2:P2"/>
    <mergeCell ref="Q2:R2"/>
    <mergeCell ref="A9:O9"/>
    <mergeCell ref="A11:R11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zoomScale="80" zoomScaleNormal="80" workbookViewId="0">
      <selection activeCell="S8" sqref="S8:T8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20" ht="27.65" customHeight="1" x14ac:dyDescent="0.4">
      <c r="A1" s="43" t="s">
        <v>123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20" ht="24.65" customHeight="1" x14ac:dyDescent="0.4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2" t="s">
        <v>32</v>
      </c>
      <c r="O2" s="42"/>
      <c r="P2" s="42"/>
      <c r="Q2" s="45" t="s">
        <v>17</v>
      </c>
      <c r="R2" s="45"/>
    </row>
    <row r="3" spans="1:20" ht="45" customHeight="1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34</v>
      </c>
      <c r="J3" s="6" t="s">
        <v>78</v>
      </c>
      <c r="K3" s="5" t="s">
        <v>45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20" ht="33" customHeight="1" x14ac:dyDescent="0.4">
      <c r="A4" s="2">
        <v>1</v>
      </c>
      <c r="B4" s="29" t="s">
        <v>124</v>
      </c>
      <c r="C4" s="29" t="s">
        <v>50</v>
      </c>
      <c r="D4" s="30"/>
      <c r="E4" s="30"/>
      <c r="F4" s="30"/>
      <c r="G4" s="30"/>
      <c r="H4" s="30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8" si="0">RANK(L4,$L$4:$L$14)</f>
        <v>1</v>
      </c>
      <c r="N4" s="3">
        <f t="shared" ref="N4:N8" si="1">MAX(D4:H4)</f>
        <v>0</v>
      </c>
      <c r="O4" s="3">
        <f t="shared" ref="O4:O8" si="2">MIN(D4:H4)</f>
        <v>0</v>
      </c>
      <c r="P4" s="22">
        <f t="shared" ref="P4:P8" si="3">SUM(I4-N4-O4)</f>
        <v>0</v>
      </c>
      <c r="Q4" s="22">
        <f>AVERAGE(N4:O4)</f>
        <v>0</v>
      </c>
      <c r="R4" s="10">
        <f>L4-Q4</f>
        <v>0</v>
      </c>
    </row>
    <row r="5" spans="1:20" ht="33" customHeight="1" x14ac:dyDescent="0.4">
      <c r="A5" s="2">
        <v>2</v>
      </c>
      <c r="B5" s="29" t="s">
        <v>125</v>
      </c>
      <c r="C5" s="29" t="s">
        <v>126</v>
      </c>
      <c r="D5" s="30"/>
      <c r="E5" s="30"/>
      <c r="F5" s="30"/>
      <c r="G5" s="30"/>
      <c r="H5" s="30"/>
      <c r="I5" s="2">
        <f t="shared" ref="I5:I8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22">
        <f t="shared" si="3"/>
        <v>0</v>
      </c>
      <c r="Q5" s="22">
        <f t="shared" ref="Q5:Q7" si="7">AVERAGE(N5:O5)</f>
        <v>0</v>
      </c>
      <c r="R5" s="9">
        <f t="shared" ref="R5:R7" si="8">L5-Q5</f>
        <v>0</v>
      </c>
    </row>
    <row r="6" spans="1:20" ht="33" customHeight="1" x14ac:dyDescent="0.4">
      <c r="A6" s="2">
        <v>3</v>
      </c>
      <c r="B6" s="29" t="s">
        <v>129</v>
      </c>
      <c r="C6" s="29" t="s">
        <v>52</v>
      </c>
      <c r="D6" s="30"/>
      <c r="E6" s="30"/>
      <c r="F6" s="30"/>
      <c r="G6" s="30"/>
      <c r="H6" s="30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22">
        <f t="shared" si="3"/>
        <v>0</v>
      </c>
      <c r="Q6" s="22">
        <f t="shared" si="7"/>
        <v>0</v>
      </c>
      <c r="R6" s="9">
        <f t="shared" si="8"/>
        <v>0</v>
      </c>
    </row>
    <row r="7" spans="1:20" ht="33" customHeight="1" x14ac:dyDescent="0.4">
      <c r="A7" s="2">
        <v>4</v>
      </c>
      <c r="B7" s="29" t="s">
        <v>128</v>
      </c>
      <c r="C7" s="29" t="s">
        <v>50</v>
      </c>
      <c r="D7" s="30"/>
      <c r="E7" s="30"/>
      <c r="F7" s="30"/>
      <c r="G7" s="30"/>
      <c r="H7" s="30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22">
        <f t="shared" si="3"/>
        <v>0</v>
      </c>
      <c r="Q7" s="22">
        <f t="shared" si="7"/>
        <v>0</v>
      </c>
      <c r="R7" s="9">
        <f t="shared" si="8"/>
        <v>0</v>
      </c>
    </row>
    <row r="8" spans="1:20" ht="33" customHeight="1" x14ac:dyDescent="0.4">
      <c r="A8" s="2">
        <v>5</v>
      </c>
      <c r="B8" s="29" t="s">
        <v>127</v>
      </c>
      <c r="C8" s="29" t="s">
        <v>126</v>
      </c>
      <c r="D8" s="30"/>
      <c r="E8" s="30"/>
      <c r="F8" s="30"/>
      <c r="G8" s="30"/>
      <c r="H8" s="30"/>
      <c r="I8" s="2">
        <f t="shared" si="4"/>
        <v>0</v>
      </c>
      <c r="J8" s="2">
        <f>SUM(P8/3)</f>
        <v>0</v>
      </c>
      <c r="K8" s="2"/>
      <c r="L8" s="2">
        <f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22">
        <f t="shared" si="3"/>
        <v>0</v>
      </c>
      <c r="Q8" s="22">
        <f>AVERAGE(N8:O8)</f>
        <v>0</v>
      </c>
      <c r="R8" s="10">
        <f>L8-Q8</f>
        <v>0</v>
      </c>
      <c r="S8" s="39"/>
      <c r="T8" s="39"/>
    </row>
    <row r="9" spans="1:20" ht="34" customHeight="1" x14ac:dyDescent="0.4">
      <c r="A9" s="46" t="s">
        <v>122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</row>
    <row r="10" spans="1:20" ht="20" customHeight="1" x14ac:dyDescent="0.4">
      <c r="A10" s="4"/>
      <c r="B10" s="4"/>
      <c r="C10" s="48" t="s">
        <v>9</v>
      </c>
      <c r="D10" s="48"/>
      <c r="E10" s="48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20" ht="35" customHeight="1" x14ac:dyDescent="0.4">
      <c r="A11" s="52" t="s">
        <v>65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</row>
    <row r="12" spans="1:20" ht="20" customHeight="1" x14ac:dyDescent="0.4">
      <c r="A12" s="19"/>
      <c r="B12" s="32"/>
      <c r="C12" s="32"/>
      <c r="D12" s="35"/>
      <c r="E12" s="35"/>
      <c r="F12" s="35"/>
      <c r="G12" s="35"/>
      <c r="H12" s="35"/>
      <c r="I12" s="33"/>
      <c r="J12" s="19"/>
      <c r="K12" s="19"/>
      <c r="L12" s="19"/>
      <c r="M12" s="19"/>
      <c r="N12" s="19"/>
      <c r="O12" s="19"/>
      <c r="P12" s="33"/>
      <c r="Q12" s="33"/>
      <c r="R12" s="38"/>
    </row>
    <row r="13" spans="1:20" ht="20" customHeight="1" x14ac:dyDescent="0.4">
      <c r="A13" s="19"/>
      <c r="B13" s="32"/>
      <c r="C13" s="32"/>
      <c r="D13" s="35"/>
      <c r="E13" s="35"/>
      <c r="F13" s="35"/>
      <c r="G13" s="35"/>
      <c r="H13" s="35"/>
      <c r="I13" s="33"/>
      <c r="J13" s="19"/>
      <c r="K13" s="19"/>
      <c r="L13" s="19"/>
      <c r="M13" s="19"/>
      <c r="N13" s="19"/>
      <c r="O13" s="19"/>
      <c r="P13" s="33"/>
      <c r="Q13" s="33"/>
      <c r="R13" s="37"/>
    </row>
    <row r="14" spans="1:20" ht="20" customHeight="1" x14ac:dyDescent="0.4">
      <c r="A14" s="19"/>
      <c r="B14" s="32"/>
      <c r="C14" s="32"/>
      <c r="D14" s="35"/>
      <c r="E14" s="35"/>
      <c r="F14" s="35"/>
      <c r="G14" s="35"/>
      <c r="H14" s="35"/>
      <c r="I14" s="33"/>
      <c r="J14" s="19"/>
      <c r="K14" s="19"/>
      <c r="L14" s="19"/>
      <c r="M14" s="19"/>
      <c r="N14" s="19"/>
      <c r="O14" s="19"/>
      <c r="P14" s="33"/>
      <c r="Q14" s="33"/>
      <c r="R14" s="37"/>
    </row>
    <row r="15" spans="1:20" ht="20" customHeight="1" x14ac:dyDescent="0.4">
      <c r="A15" s="19"/>
      <c r="B15" s="32"/>
      <c r="C15" s="32"/>
      <c r="D15" s="35"/>
      <c r="E15" s="35"/>
      <c r="F15" s="35"/>
      <c r="G15" s="35"/>
      <c r="H15" s="35"/>
      <c r="I15" s="33"/>
      <c r="J15" s="19"/>
      <c r="K15" s="19"/>
      <c r="L15" s="19"/>
      <c r="M15" s="19"/>
      <c r="N15" s="19"/>
      <c r="O15" s="19"/>
      <c r="P15" s="33"/>
      <c r="Q15" s="33"/>
      <c r="R15" s="38"/>
    </row>
    <row r="16" spans="1:20" ht="20" customHeight="1" x14ac:dyDescent="0.4">
      <c r="A16" s="19"/>
      <c r="B16" s="32"/>
      <c r="C16" s="32"/>
      <c r="D16" s="35"/>
      <c r="E16" s="35"/>
      <c r="F16" s="35"/>
      <c r="G16" s="35"/>
      <c r="H16" s="35"/>
      <c r="I16" s="33"/>
      <c r="J16" s="19"/>
      <c r="K16" s="19"/>
      <c r="L16" s="19"/>
      <c r="M16" s="19"/>
      <c r="N16" s="19"/>
      <c r="O16" s="19"/>
      <c r="P16" s="33"/>
      <c r="Q16" s="33"/>
      <c r="R16" s="37"/>
    </row>
    <row r="17" spans="1:18" ht="20" customHeight="1" x14ac:dyDescent="0.4">
      <c r="A17" s="19"/>
      <c r="B17" s="32"/>
      <c r="C17" s="32"/>
      <c r="D17" s="35"/>
      <c r="E17" s="35"/>
      <c r="F17" s="35"/>
      <c r="G17" s="35"/>
      <c r="H17" s="35"/>
      <c r="I17" s="33"/>
      <c r="J17" s="19"/>
      <c r="K17" s="19"/>
      <c r="L17" s="19"/>
      <c r="M17" s="19"/>
      <c r="N17" s="19"/>
      <c r="O17" s="19"/>
      <c r="P17" s="33"/>
      <c r="Q17" s="33"/>
      <c r="R17" s="37"/>
    </row>
    <row r="18" spans="1:18" ht="20" customHeight="1" x14ac:dyDescent="0.4">
      <c r="A18" s="19"/>
      <c r="B18" s="32"/>
      <c r="C18" s="32"/>
      <c r="D18" s="35"/>
      <c r="E18" s="35"/>
      <c r="F18" s="35"/>
      <c r="G18" s="35"/>
      <c r="H18" s="35"/>
      <c r="I18" s="33"/>
      <c r="J18" s="19"/>
      <c r="K18" s="19"/>
      <c r="L18" s="19"/>
      <c r="M18" s="19"/>
      <c r="N18" s="19"/>
      <c r="O18" s="19"/>
      <c r="P18" s="33"/>
      <c r="Q18" s="33"/>
      <c r="R18" s="37"/>
    </row>
    <row r="19" spans="1:18" ht="37" customHeight="1" x14ac:dyDescent="0.4"/>
    <row r="20" spans="1:18" ht="37" customHeight="1" x14ac:dyDescent="0.4"/>
    <row r="21" spans="1:18" ht="37" customHeight="1" x14ac:dyDescent="0.4"/>
    <row r="22" spans="1:18" ht="37" customHeight="1" x14ac:dyDescent="0.4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</row>
  </sheetData>
  <sortState ref="A4:C14">
    <sortCondition ref="A3"/>
  </sortState>
  <mergeCells count="6">
    <mergeCell ref="A1:M2"/>
    <mergeCell ref="N2:P2"/>
    <mergeCell ref="Q2:R2"/>
    <mergeCell ref="C10:E10"/>
    <mergeCell ref="A11:R11"/>
    <mergeCell ref="A9:O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opLeftCell="A7" zoomScale="55" zoomScaleNormal="55" workbookViewId="0">
      <selection activeCell="G17" sqref="G17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43" t="s">
        <v>131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18" ht="24.65" customHeight="1" x14ac:dyDescent="0.4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2" t="s">
        <v>25</v>
      </c>
      <c r="O2" s="42"/>
      <c r="P2" s="42"/>
      <c r="Q2" s="45" t="s">
        <v>17</v>
      </c>
      <c r="R2" s="45"/>
    </row>
    <row r="3" spans="1:18" ht="40.25" customHeight="1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34</v>
      </c>
      <c r="J3" s="6" t="s">
        <v>78</v>
      </c>
      <c r="K3" s="6" t="s">
        <v>47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30" customHeight="1" x14ac:dyDescent="0.4">
      <c r="A4" s="2">
        <v>1</v>
      </c>
      <c r="B4" s="29" t="s">
        <v>42</v>
      </c>
      <c r="C4" s="29" t="s">
        <v>43</v>
      </c>
      <c r="D4" s="2"/>
      <c r="E4" s="2"/>
      <c r="F4" s="2"/>
      <c r="G4" s="2"/>
      <c r="H4" s="2"/>
      <c r="I4" s="17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RANK(L4,$L$4:$L$9)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4">
      <c r="A5" s="2">
        <v>2</v>
      </c>
      <c r="B5" s="29" t="s">
        <v>132</v>
      </c>
      <c r="C5" s="29" t="s">
        <v>133</v>
      </c>
      <c r="D5" s="2"/>
      <c r="E5" s="2"/>
      <c r="F5" s="2"/>
      <c r="G5" s="2"/>
      <c r="H5" s="2"/>
      <c r="I5" s="17">
        <f t="shared" ref="I5:I9" si="1">SUM(D5:H5)</f>
        <v>0</v>
      </c>
      <c r="J5" s="2">
        <f t="shared" ref="J5:J9" si="2">SUM(P5/3)</f>
        <v>0</v>
      </c>
      <c r="K5" s="2"/>
      <c r="L5" s="2">
        <f t="shared" ref="L5:L9" si="3"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9" si="4">AVERAGE(N5:O5)</f>
        <v>0</v>
      </c>
      <c r="R5" s="9">
        <f t="shared" ref="R5:R9" si="5">L5-Q5</f>
        <v>0</v>
      </c>
    </row>
    <row r="6" spans="1:18" ht="30" customHeight="1" x14ac:dyDescent="0.4">
      <c r="A6" s="2">
        <v>3</v>
      </c>
      <c r="B6" s="29" t="s">
        <v>54</v>
      </c>
      <c r="C6" s="29" t="s">
        <v>27</v>
      </c>
      <c r="D6" s="2"/>
      <c r="E6" s="2"/>
      <c r="F6" s="2"/>
      <c r="G6" s="2"/>
      <c r="H6" s="2"/>
      <c r="I6" s="17">
        <f t="shared" si="1"/>
        <v>0</v>
      </c>
      <c r="J6" s="2">
        <f t="shared" si="2"/>
        <v>0</v>
      </c>
      <c r="K6" s="2"/>
      <c r="L6" s="2">
        <f t="shared" si="3"/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0" customHeight="1" x14ac:dyDescent="0.4">
      <c r="A7" s="2">
        <v>4</v>
      </c>
      <c r="B7" s="29" t="s">
        <v>55</v>
      </c>
      <c r="C7" s="29" t="s">
        <v>43</v>
      </c>
      <c r="D7" s="2"/>
      <c r="E7" s="2"/>
      <c r="F7" s="2"/>
      <c r="G7" s="2"/>
      <c r="H7" s="2"/>
      <c r="I7" s="17">
        <f t="shared" si="1"/>
        <v>0</v>
      </c>
      <c r="J7" s="2">
        <f t="shared" si="2"/>
        <v>0</v>
      </c>
      <c r="K7" s="2"/>
      <c r="L7" s="2">
        <f t="shared" si="3"/>
        <v>0</v>
      </c>
      <c r="M7" s="2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0" customHeight="1" x14ac:dyDescent="0.4">
      <c r="A8" s="2">
        <v>5</v>
      </c>
      <c r="B8" s="29" t="s">
        <v>134</v>
      </c>
      <c r="C8" s="29" t="s">
        <v>133</v>
      </c>
      <c r="D8" s="2"/>
      <c r="E8" s="2"/>
      <c r="F8" s="2"/>
      <c r="G8" s="2"/>
      <c r="H8" s="2"/>
      <c r="I8" s="17">
        <f t="shared" si="1"/>
        <v>0</v>
      </c>
      <c r="J8" s="2">
        <f t="shared" si="2"/>
        <v>0</v>
      </c>
      <c r="K8" s="2"/>
      <c r="L8" s="2">
        <f t="shared" si="3"/>
        <v>0</v>
      </c>
      <c r="M8" s="2">
        <f t="shared" si="0"/>
        <v>1</v>
      </c>
      <c r="N8" s="3">
        <f t="shared" ref="N8:N9" si="6">MAX(D8:H8)</f>
        <v>0</v>
      </c>
      <c r="O8" s="3">
        <f t="shared" ref="O8:O9" si="7">MIN(D8:H8)</f>
        <v>0</v>
      </c>
      <c r="P8" s="7">
        <f t="shared" ref="P8:P9" si="8">SUM(I8-N8-O8)</f>
        <v>0</v>
      </c>
      <c r="Q8" s="7">
        <f t="shared" si="4"/>
        <v>0</v>
      </c>
      <c r="R8" s="10">
        <f t="shared" si="5"/>
        <v>0</v>
      </c>
    </row>
    <row r="9" spans="1:18" ht="30" customHeight="1" x14ac:dyDescent="0.4">
      <c r="A9" s="2">
        <v>6</v>
      </c>
      <c r="B9" s="29" t="s">
        <v>41</v>
      </c>
      <c r="C9" s="29" t="s">
        <v>23</v>
      </c>
      <c r="D9" s="2"/>
      <c r="E9" s="2"/>
      <c r="F9" s="2"/>
      <c r="G9" s="2"/>
      <c r="H9" s="2"/>
      <c r="I9" s="17">
        <f t="shared" si="1"/>
        <v>0</v>
      </c>
      <c r="J9" s="2">
        <f t="shared" si="2"/>
        <v>0</v>
      </c>
      <c r="K9" s="2"/>
      <c r="L9" s="2">
        <f t="shared" si="3"/>
        <v>0</v>
      </c>
      <c r="M9" s="2">
        <f t="shared" si="0"/>
        <v>1</v>
      </c>
      <c r="N9" s="3">
        <f t="shared" si="6"/>
        <v>0</v>
      </c>
      <c r="O9" s="3">
        <f t="shared" si="7"/>
        <v>0</v>
      </c>
      <c r="P9" s="7">
        <f t="shared" si="8"/>
        <v>0</v>
      </c>
      <c r="Q9" s="7">
        <f t="shared" si="4"/>
        <v>0</v>
      </c>
      <c r="R9" s="9">
        <f t="shared" si="5"/>
        <v>0</v>
      </c>
    </row>
    <row r="10" spans="1:18" ht="30" customHeight="1" x14ac:dyDescent="0.4">
      <c r="A10" s="2">
        <v>7</v>
      </c>
      <c r="B10" s="29" t="s">
        <v>35</v>
      </c>
      <c r="C10" s="29" t="s">
        <v>22</v>
      </c>
      <c r="D10" s="2"/>
      <c r="E10" s="2"/>
      <c r="F10" s="2"/>
      <c r="G10" s="2"/>
      <c r="H10" s="2"/>
      <c r="I10" s="17">
        <f t="shared" ref="I10:I19" si="9">SUM(D10:H10)</f>
        <v>0</v>
      </c>
      <c r="J10" s="2">
        <f t="shared" ref="J10:J19" si="10">SUM(P10/3)</f>
        <v>0</v>
      </c>
      <c r="K10" s="2"/>
      <c r="L10" s="2">
        <f t="shared" ref="L10:L19" si="11">SUM(J10:K10)</f>
        <v>0</v>
      </c>
      <c r="M10" s="2">
        <f t="shared" ref="M10:M19" si="12">RANK(L10,$L$4:$L$9)</f>
        <v>1</v>
      </c>
      <c r="N10" s="3">
        <f t="shared" ref="N10:N19" si="13">MAX(D10:H10)</f>
        <v>0</v>
      </c>
      <c r="O10" s="3">
        <f t="shared" ref="O10:O19" si="14">MIN(D10:H10)</f>
        <v>0</v>
      </c>
      <c r="P10" s="7">
        <f t="shared" ref="P10:P19" si="15">SUM(I10-N10-O10)</f>
        <v>0</v>
      </c>
      <c r="Q10" s="7">
        <f t="shared" ref="Q10:Q19" si="16">AVERAGE(N10:O10)</f>
        <v>0</v>
      </c>
      <c r="R10" s="10">
        <f t="shared" ref="R10:R19" si="17">L10-Q10</f>
        <v>0</v>
      </c>
    </row>
    <row r="11" spans="1:18" ht="30" customHeight="1" x14ac:dyDescent="0.4">
      <c r="A11" s="2">
        <v>8</v>
      </c>
      <c r="B11" s="29" t="s">
        <v>135</v>
      </c>
      <c r="C11" s="29" t="s">
        <v>136</v>
      </c>
      <c r="D11" s="2"/>
      <c r="E11" s="2"/>
      <c r="F11" s="2"/>
      <c r="G11" s="2"/>
      <c r="H11" s="2"/>
      <c r="I11" s="17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12"/>
        <v>1</v>
      </c>
      <c r="N11" s="3">
        <f t="shared" si="13"/>
        <v>0</v>
      </c>
      <c r="O11" s="3">
        <f t="shared" si="14"/>
        <v>0</v>
      </c>
      <c r="P11" s="7">
        <f t="shared" si="15"/>
        <v>0</v>
      </c>
      <c r="Q11" s="7">
        <f t="shared" si="16"/>
        <v>0</v>
      </c>
      <c r="R11" s="9">
        <f t="shared" si="17"/>
        <v>0</v>
      </c>
    </row>
    <row r="12" spans="1:18" ht="30" customHeight="1" x14ac:dyDescent="0.4">
      <c r="A12" s="2">
        <v>9</v>
      </c>
      <c r="B12" s="29" t="s">
        <v>61</v>
      </c>
      <c r="C12" s="29" t="s">
        <v>23</v>
      </c>
      <c r="D12" s="2"/>
      <c r="E12" s="2"/>
      <c r="F12" s="2"/>
      <c r="G12" s="2"/>
      <c r="H12" s="2"/>
      <c r="I12" s="17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12"/>
        <v>1</v>
      </c>
      <c r="N12" s="3">
        <f t="shared" si="13"/>
        <v>0</v>
      </c>
      <c r="O12" s="3">
        <f t="shared" si="14"/>
        <v>0</v>
      </c>
      <c r="P12" s="7">
        <f t="shared" si="15"/>
        <v>0</v>
      </c>
      <c r="Q12" s="7">
        <f t="shared" si="16"/>
        <v>0</v>
      </c>
      <c r="R12" s="10">
        <f t="shared" si="17"/>
        <v>0</v>
      </c>
    </row>
    <row r="13" spans="1:18" ht="30" customHeight="1" x14ac:dyDescent="0.4">
      <c r="A13" s="2">
        <v>10</v>
      </c>
      <c r="B13" s="29" t="s">
        <v>57</v>
      </c>
      <c r="C13" s="29" t="s">
        <v>22</v>
      </c>
      <c r="D13" s="2"/>
      <c r="E13" s="2"/>
      <c r="F13" s="2"/>
      <c r="G13" s="2"/>
      <c r="H13" s="2"/>
      <c r="I13" s="17">
        <f t="shared" si="9"/>
        <v>0</v>
      </c>
      <c r="J13" s="2">
        <f t="shared" si="10"/>
        <v>0</v>
      </c>
      <c r="K13" s="2"/>
      <c r="L13" s="2">
        <f t="shared" si="11"/>
        <v>0</v>
      </c>
      <c r="M13" s="2">
        <f t="shared" si="12"/>
        <v>1</v>
      </c>
      <c r="N13" s="3">
        <f t="shared" si="13"/>
        <v>0</v>
      </c>
      <c r="O13" s="3">
        <f t="shared" si="14"/>
        <v>0</v>
      </c>
      <c r="P13" s="7">
        <f t="shared" si="15"/>
        <v>0</v>
      </c>
      <c r="Q13" s="7">
        <f t="shared" si="16"/>
        <v>0</v>
      </c>
      <c r="R13" s="9">
        <f t="shared" si="17"/>
        <v>0</v>
      </c>
    </row>
    <row r="14" spans="1:18" ht="30" customHeight="1" x14ac:dyDescent="0.4">
      <c r="A14" s="2">
        <v>11</v>
      </c>
      <c r="B14" s="29" t="s">
        <v>137</v>
      </c>
      <c r="C14" s="29" t="s">
        <v>138</v>
      </c>
      <c r="D14" s="2"/>
      <c r="E14" s="2"/>
      <c r="F14" s="2"/>
      <c r="G14" s="2"/>
      <c r="H14" s="2"/>
      <c r="I14" s="17">
        <f t="shared" si="9"/>
        <v>0</v>
      </c>
      <c r="J14" s="2">
        <f t="shared" si="10"/>
        <v>0</v>
      </c>
      <c r="K14" s="2"/>
      <c r="L14" s="2">
        <f t="shared" si="11"/>
        <v>0</v>
      </c>
      <c r="M14" s="2">
        <f t="shared" si="12"/>
        <v>1</v>
      </c>
      <c r="N14" s="3">
        <f t="shared" si="13"/>
        <v>0</v>
      </c>
      <c r="O14" s="3">
        <f t="shared" si="14"/>
        <v>0</v>
      </c>
      <c r="P14" s="7">
        <f t="shared" si="15"/>
        <v>0</v>
      </c>
      <c r="Q14" s="7">
        <f t="shared" si="16"/>
        <v>0</v>
      </c>
      <c r="R14" s="10">
        <f t="shared" si="17"/>
        <v>0</v>
      </c>
    </row>
    <row r="15" spans="1:18" ht="30" customHeight="1" x14ac:dyDescent="0.4">
      <c r="A15" s="2">
        <v>12</v>
      </c>
      <c r="B15" s="29" t="s">
        <v>48</v>
      </c>
      <c r="C15" s="29" t="s">
        <v>23</v>
      </c>
      <c r="D15" s="2"/>
      <c r="E15" s="2"/>
      <c r="F15" s="2"/>
      <c r="G15" s="2"/>
      <c r="H15" s="2"/>
      <c r="I15" s="17">
        <f t="shared" si="9"/>
        <v>0</v>
      </c>
      <c r="J15" s="2">
        <f t="shared" si="10"/>
        <v>0</v>
      </c>
      <c r="K15" s="2"/>
      <c r="L15" s="2">
        <f t="shared" si="11"/>
        <v>0</v>
      </c>
      <c r="M15" s="2">
        <f t="shared" si="12"/>
        <v>1</v>
      </c>
      <c r="N15" s="3">
        <f t="shared" si="13"/>
        <v>0</v>
      </c>
      <c r="O15" s="3">
        <f t="shared" si="14"/>
        <v>0</v>
      </c>
      <c r="P15" s="7">
        <f t="shared" si="15"/>
        <v>0</v>
      </c>
      <c r="Q15" s="7">
        <f t="shared" si="16"/>
        <v>0</v>
      </c>
      <c r="R15" s="9">
        <f t="shared" si="17"/>
        <v>0</v>
      </c>
    </row>
    <row r="16" spans="1:18" ht="30" customHeight="1" x14ac:dyDescent="0.4">
      <c r="A16" s="2">
        <v>13</v>
      </c>
      <c r="B16" s="29" t="s">
        <v>139</v>
      </c>
      <c r="C16" s="29" t="s">
        <v>24</v>
      </c>
      <c r="D16" s="2"/>
      <c r="E16" s="2"/>
      <c r="F16" s="2"/>
      <c r="G16" s="2"/>
      <c r="H16" s="2"/>
      <c r="I16" s="17">
        <f t="shared" si="9"/>
        <v>0</v>
      </c>
      <c r="J16" s="2">
        <f t="shared" si="10"/>
        <v>0</v>
      </c>
      <c r="K16" s="2"/>
      <c r="L16" s="2">
        <f t="shared" si="11"/>
        <v>0</v>
      </c>
      <c r="M16" s="2">
        <f t="shared" si="12"/>
        <v>1</v>
      </c>
      <c r="N16" s="3">
        <f t="shared" si="13"/>
        <v>0</v>
      </c>
      <c r="O16" s="3">
        <f t="shared" si="14"/>
        <v>0</v>
      </c>
      <c r="P16" s="7">
        <f t="shared" si="15"/>
        <v>0</v>
      </c>
      <c r="Q16" s="7">
        <f t="shared" si="16"/>
        <v>0</v>
      </c>
      <c r="R16" s="10">
        <f t="shared" si="17"/>
        <v>0</v>
      </c>
    </row>
    <row r="17" spans="1:18" ht="30" customHeight="1" x14ac:dyDescent="0.4">
      <c r="A17" s="2">
        <v>14</v>
      </c>
      <c r="B17" s="29" t="s">
        <v>140</v>
      </c>
      <c r="C17" s="29" t="s">
        <v>138</v>
      </c>
      <c r="D17" s="2"/>
      <c r="E17" s="2"/>
      <c r="F17" s="2"/>
      <c r="G17" s="2"/>
      <c r="H17" s="2"/>
      <c r="I17" s="17">
        <f t="shared" si="9"/>
        <v>0</v>
      </c>
      <c r="J17" s="2">
        <f t="shared" si="10"/>
        <v>0</v>
      </c>
      <c r="K17" s="2"/>
      <c r="L17" s="2">
        <f t="shared" si="11"/>
        <v>0</v>
      </c>
      <c r="M17" s="2">
        <f t="shared" si="12"/>
        <v>1</v>
      </c>
      <c r="N17" s="3">
        <f t="shared" si="13"/>
        <v>0</v>
      </c>
      <c r="O17" s="3">
        <f t="shared" si="14"/>
        <v>0</v>
      </c>
      <c r="P17" s="7">
        <f t="shared" si="15"/>
        <v>0</v>
      </c>
      <c r="Q17" s="7">
        <f t="shared" si="16"/>
        <v>0</v>
      </c>
      <c r="R17" s="9">
        <f t="shared" si="17"/>
        <v>0</v>
      </c>
    </row>
    <row r="18" spans="1:18" ht="30" customHeight="1" x14ac:dyDescent="0.4">
      <c r="A18" s="2">
        <v>15</v>
      </c>
      <c r="B18" s="29" t="s">
        <v>141</v>
      </c>
      <c r="C18" s="29" t="s">
        <v>24</v>
      </c>
      <c r="D18" s="2"/>
      <c r="E18" s="2"/>
      <c r="F18" s="2"/>
      <c r="G18" s="2"/>
      <c r="H18" s="2"/>
      <c r="I18" s="17">
        <f t="shared" si="9"/>
        <v>0</v>
      </c>
      <c r="J18" s="2">
        <f t="shared" si="10"/>
        <v>0</v>
      </c>
      <c r="K18" s="2"/>
      <c r="L18" s="2">
        <f t="shared" si="11"/>
        <v>0</v>
      </c>
      <c r="M18" s="2">
        <f t="shared" si="12"/>
        <v>1</v>
      </c>
      <c r="N18" s="3">
        <f t="shared" si="13"/>
        <v>0</v>
      </c>
      <c r="O18" s="3">
        <f t="shared" si="14"/>
        <v>0</v>
      </c>
      <c r="P18" s="7">
        <f t="shared" si="15"/>
        <v>0</v>
      </c>
      <c r="Q18" s="7">
        <f t="shared" si="16"/>
        <v>0</v>
      </c>
      <c r="R18" s="10">
        <f t="shared" si="17"/>
        <v>0</v>
      </c>
    </row>
    <row r="19" spans="1:18" ht="30" customHeight="1" x14ac:dyDescent="0.4">
      <c r="A19" s="2">
        <v>16</v>
      </c>
      <c r="B19" s="29" t="s">
        <v>142</v>
      </c>
      <c r="C19" s="29" t="s">
        <v>138</v>
      </c>
      <c r="D19" s="2"/>
      <c r="E19" s="2"/>
      <c r="F19" s="2"/>
      <c r="G19" s="2"/>
      <c r="H19" s="2"/>
      <c r="I19" s="17">
        <f t="shared" si="9"/>
        <v>0</v>
      </c>
      <c r="J19" s="2">
        <f t="shared" si="10"/>
        <v>0</v>
      </c>
      <c r="K19" s="2"/>
      <c r="L19" s="2">
        <f t="shared" si="11"/>
        <v>0</v>
      </c>
      <c r="M19" s="2">
        <f t="shared" si="12"/>
        <v>1</v>
      </c>
      <c r="N19" s="3">
        <f t="shared" si="13"/>
        <v>0</v>
      </c>
      <c r="O19" s="3">
        <f t="shared" si="14"/>
        <v>0</v>
      </c>
      <c r="P19" s="7">
        <f t="shared" si="15"/>
        <v>0</v>
      </c>
      <c r="Q19" s="7">
        <f t="shared" si="16"/>
        <v>0</v>
      </c>
      <c r="R19" s="9">
        <f t="shared" si="17"/>
        <v>0</v>
      </c>
    </row>
    <row r="20" spans="1:18" ht="20.149999999999999" customHeight="1" x14ac:dyDescent="0.4">
      <c r="A20" s="46" t="s">
        <v>130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</row>
    <row r="21" spans="1:18" ht="20" customHeight="1" x14ac:dyDescent="0.4">
      <c r="C21" s="48" t="s">
        <v>58</v>
      </c>
      <c r="D21" s="48"/>
      <c r="E21" s="48"/>
    </row>
    <row r="22" spans="1:18" ht="37.5" customHeight="1" x14ac:dyDescent="0.4">
      <c r="A22" s="52" t="s">
        <v>65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</row>
  </sheetData>
  <sortState ref="A4:C20">
    <sortCondition ref="A3"/>
  </sortState>
  <mergeCells count="6">
    <mergeCell ref="A1:M2"/>
    <mergeCell ref="N2:P2"/>
    <mergeCell ref="Q2:R2"/>
    <mergeCell ref="A22:R22"/>
    <mergeCell ref="C21:E21"/>
    <mergeCell ref="A20:O2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"/>
  <sheetViews>
    <sheetView topLeftCell="A4" zoomScale="56" zoomScaleNormal="56" workbookViewId="0">
      <selection activeCell="S22" sqref="S22:T22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43" t="s">
        <v>144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18" ht="24.65" customHeight="1" x14ac:dyDescent="0.4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2" t="s">
        <v>20</v>
      </c>
      <c r="O2" s="42"/>
      <c r="P2" s="42"/>
      <c r="Q2" s="45" t="s">
        <v>17</v>
      </c>
      <c r="R2" s="45"/>
    </row>
    <row r="3" spans="1:18" ht="37" customHeight="1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19</v>
      </c>
      <c r="J3" s="6" t="s">
        <v>37</v>
      </c>
      <c r="K3" s="5" t="s">
        <v>45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27" customHeight="1" x14ac:dyDescent="0.4">
      <c r="A4" s="2">
        <v>1</v>
      </c>
      <c r="B4" s="29" t="s">
        <v>156</v>
      </c>
      <c r="C4" s="29" t="s">
        <v>23</v>
      </c>
      <c r="D4" s="30"/>
      <c r="E4" s="30"/>
      <c r="F4" s="30"/>
      <c r="G4" s="30"/>
      <c r="H4" s="30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RANK(L4,$L$4:$L$9)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27" customHeight="1" x14ac:dyDescent="0.4">
      <c r="A5" s="2">
        <v>2</v>
      </c>
      <c r="B5" s="29" t="s">
        <v>62</v>
      </c>
      <c r="C5" s="29" t="s">
        <v>22</v>
      </c>
      <c r="D5" s="30"/>
      <c r="E5" s="30"/>
      <c r="F5" s="30"/>
      <c r="G5" s="30"/>
      <c r="H5" s="30"/>
      <c r="I5" s="2">
        <f t="shared" ref="I5:I8" si="1">SUM(D5:H5)</f>
        <v>0</v>
      </c>
      <c r="J5" s="2">
        <f t="shared" ref="J5:J8" si="2">SUM(P5/3)</f>
        <v>0</v>
      </c>
      <c r="K5" s="2"/>
      <c r="L5" s="2">
        <f t="shared" ref="L5:L8" si="3"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8" si="4">AVERAGE(N5:O5)</f>
        <v>0</v>
      </c>
      <c r="R5" s="9">
        <f t="shared" ref="R5:R8" si="5">L5-Q5</f>
        <v>0</v>
      </c>
    </row>
    <row r="6" spans="1:18" ht="27" customHeight="1" x14ac:dyDescent="0.4">
      <c r="A6" s="2">
        <v>3</v>
      </c>
      <c r="B6" s="29" t="s">
        <v>145</v>
      </c>
      <c r="C6" s="29" t="s">
        <v>133</v>
      </c>
      <c r="D6" s="30"/>
      <c r="E6" s="30"/>
      <c r="F6" s="30"/>
      <c r="G6" s="30"/>
      <c r="H6" s="30"/>
      <c r="I6" s="2">
        <f t="shared" si="1"/>
        <v>0</v>
      </c>
      <c r="J6" s="2">
        <f t="shared" si="2"/>
        <v>0</v>
      </c>
      <c r="K6" s="2"/>
      <c r="L6" s="2">
        <f t="shared" si="3"/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27" customHeight="1" x14ac:dyDescent="0.4">
      <c r="A7" s="2">
        <v>4</v>
      </c>
      <c r="B7" s="29" t="s">
        <v>146</v>
      </c>
      <c r="C7" s="29" t="s">
        <v>23</v>
      </c>
      <c r="D7" s="30"/>
      <c r="E7" s="30"/>
      <c r="F7" s="30"/>
      <c r="G7" s="30"/>
      <c r="H7" s="30"/>
      <c r="I7" s="2">
        <f t="shared" si="1"/>
        <v>0</v>
      </c>
      <c r="J7" s="2">
        <f t="shared" si="2"/>
        <v>0</v>
      </c>
      <c r="K7" s="2"/>
      <c r="L7" s="2">
        <f t="shared" si="3"/>
        <v>0</v>
      </c>
      <c r="M7" s="2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27" customHeight="1" x14ac:dyDescent="0.4">
      <c r="A8" s="2">
        <v>5</v>
      </c>
      <c r="B8" s="29" t="s">
        <v>64</v>
      </c>
      <c r="C8" s="29" t="s">
        <v>27</v>
      </c>
      <c r="D8" s="30"/>
      <c r="E8" s="30"/>
      <c r="F8" s="30"/>
      <c r="G8" s="30"/>
      <c r="H8" s="30"/>
      <c r="I8" s="2">
        <f t="shared" si="1"/>
        <v>0</v>
      </c>
      <c r="J8" s="2">
        <f t="shared" si="2"/>
        <v>0</v>
      </c>
      <c r="K8" s="2"/>
      <c r="L8" s="2">
        <f t="shared" si="3"/>
        <v>0</v>
      </c>
      <c r="M8" s="2">
        <f t="shared" si="0"/>
        <v>1</v>
      </c>
      <c r="N8" s="3">
        <f t="shared" ref="N8:N9" si="6">MAX(D8:H8)</f>
        <v>0</v>
      </c>
      <c r="O8" s="3">
        <f t="shared" ref="O8:O9" si="7">MIN(D8:H8)</f>
        <v>0</v>
      </c>
      <c r="P8" s="7">
        <f t="shared" ref="P8:P9" si="8">SUM(I8-N8-O8)</f>
        <v>0</v>
      </c>
      <c r="Q8" s="7">
        <f t="shared" si="4"/>
        <v>0</v>
      </c>
      <c r="R8" s="10">
        <f t="shared" si="5"/>
        <v>0</v>
      </c>
    </row>
    <row r="9" spans="1:18" ht="27" customHeight="1" x14ac:dyDescent="0.4">
      <c r="A9" s="2">
        <v>6</v>
      </c>
      <c r="B9" s="29" t="s">
        <v>147</v>
      </c>
      <c r="C9" s="29" t="s">
        <v>29</v>
      </c>
      <c r="D9" s="30"/>
      <c r="E9" s="30"/>
      <c r="F9" s="30"/>
      <c r="G9" s="30"/>
      <c r="H9" s="30"/>
      <c r="I9" s="2">
        <f t="shared" ref="I9:I10" si="9">SUM(D9:H9)</f>
        <v>0</v>
      </c>
      <c r="J9" s="2">
        <f t="shared" ref="J9:J10" si="10">SUM(P9/3)</f>
        <v>0</v>
      </c>
      <c r="K9" s="2"/>
      <c r="L9" s="2">
        <f t="shared" ref="L9:L10" si="11">SUM(J9:K9)</f>
        <v>0</v>
      </c>
      <c r="M9" s="2">
        <f t="shared" si="0"/>
        <v>1</v>
      </c>
      <c r="N9" s="3">
        <f t="shared" si="6"/>
        <v>0</v>
      </c>
      <c r="O9" s="3">
        <f t="shared" si="7"/>
        <v>0</v>
      </c>
      <c r="P9" s="7">
        <f t="shared" si="8"/>
        <v>0</v>
      </c>
      <c r="Q9" s="7">
        <f t="shared" ref="Q9:Q10" si="12">AVERAGE(N9:O9)</f>
        <v>0</v>
      </c>
      <c r="R9" s="9">
        <f t="shared" ref="R9:R10" si="13">L9-Q9</f>
        <v>0</v>
      </c>
    </row>
    <row r="10" spans="1:18" ht="27" customHeight="1" x14ac:dyDescent="0.4">
      <c r="A10" s="2">
        <v>7</v>
      </c>
      <c r="B10" s="29" t="s">
        <v>148</v>
      </c>
      <c r="C10" s="29" t="s">
        <v>138</v>
      </c>
      <c r="D10" s="30"/>
      <c r="E10" s="30"/>
      <c r="F10" s="30"/>
      <c r="G10" s="30"/>
      <c r="H10" s="30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ref="M10:M21" si="14">RANK(L10,$L$4:$L$9)</f>
        <v>1</v>
      </c>
      <c r="N10" s="3">
        <f t="shared" ref="N10:N21" si="15">MAX(D10:H10)</f>
        <v>0</v>
      </c>
      <c r="O10" s="3">
        <f t="shared" ref="O10:O21" si="16">MIN(D10:H10)</f>
        <v>0</v>
      </c>
      <c r="P10" s="7">
        <f t="shared" ref="P10:P21" si="17">SUM(I10-N10-O10)</f>
        <v>0</v>
      </c>
      <c r="Q10" s="7">
        <f t="shared" si="12"/>
        <v>0</v>
      </c>
      <c r="R10" s="10">
        <f t="shared" si="13"/>
        <v>0</v>
      </c>
    </row>
    <row r="11" spans="1:18" ht="27" customHeight="1" x14ac:dyDescent="0.4">
      <c r="A11" s="2">
        <v>8</v>
      </c>
      <c r="B11" s="29" t="s">
        <v>149</v>
      </c>
      <c r="C11" s="29" t="s">
        <v>59</v>
      </c>
      <c r="D11" s="30"/>
      <c r="E11" s="30"/>
      <c r="F11" s="30"/>
      <c r="G11" s="30"/>
      <c r="H11" s="30"/>
      <c r="I11" s="2">
        <f t="shared" ref="I11:I21" si="18">SUM(D11:H11)</f>
        <v>0</v>
      </c>
      <c r="J11" s="2">
        <f t="shared" ref="J11:J21" si="19">SUM(P11/3)</f>
        <v>0</v>
      </c>
      <c r="K11" s="2"/>
      <c r="L11" s="2">
        <f t="shared" ref="L11:L21" si="20">SUM(J11:K11)</f>
        <v>0</v>
      </c>
      <c r="M11" s="2">
        <f t="shared" si="14"/>
        <v>1</v>
      </c>
      <c r="N11" s="3">
        <f t="shared" si="15"/>
        <v>0</v>
      </c>
      <c r="O11" s="3">
        <f t="shared" si="16"/>
        <v>0</v>
      </c>
      <c r="P11" s="7">
        <f t="shared" si="17"/>
        <v>0</v>
      </c>
      <c r="Q11" s="7">
        <f t="shared" ref="Q11:Q21" si="21">AVERAGE(N11:O11)</f>
        <v>0</v>
      </c>
      <c r="R11" s="9">
        <f t="shared" ref="R11:R21" si="22">L11-Q11</f>
        <v>0</v>
      </c>
    </row>
    <row r="12" spans="1:18" ht="27" customHeight="1" x14ac:dyDescent="0.4">
      <c r="A12" s="2">
        <v>9</v>
      </c>
      <c r="B12" s="29" t="s">
        <v>150</v>
      </c>
      <c r="C12" s="29" t="s">
        <v>29</v>
      </c>
      <c r="D12" s="30"/>
      <c r="E12" s="30"/>
      <c r="F12" s="30"/>
      <c r="G12" s="30"/>
      <c r="H12" s="30"/>
      <c r="I12" s="2">
        <f t="shared" si="18"/>
        <v>0</v>
      </c>
      <c r="J12" s="2">
        <f t="shared" si="19"/>
        <v>0</v>
      </c>
      <c r="K12" s="2"/>
      <c r="L12" s="2">
        <f t="shared" si="20"/>
        <v>0</v>
      </c>
      <c r="M12" s="2">
        <f t="shared" si="14"/>
        <v>1</v>
      </c>
      <c r="N12" s="3">
        <f t="shared" si="15"/>
        <v>0</v>
      </c>
      <c r="O12" s="3">
        <f t="shared" si="16"/>
        <v>0</v>
      </c>
      <c r="P12" s="7">
        <f t="shared" si="17"/>
        <v>0</v>
      </c>
      <c r="Q12" s="7">
        <f t="shared" si="21"/>
        <v>0</v>
      </c>
      <c r="R12" s="10">
        <f t="shared" si="22"/>
        <v>0</v>
      </c>
    </row>
    <row r="13" spans="1:18" ht="27" customHeight="1" x14ac:dyDescent="0.4">
      <c r="A13" s="2">
        <v>10</v>
      </c>
      <c r="B13" s="29" t="s">
        <v>151</v>
      </c>
      <c r="C13" s="29" t="s">
        <v>138</v>
      </c>
      <c r="D13" s="30"/>
      <c r="E13" s="30"/>
      <c r="F13" s="30"/>
      <c r="G13" s="30"/>
      <c r="H13" s="30"/>
      <c r="I13" s="2">
        <f t="shared" si="18"/>
        <v>0</v>
      </c>
      <c r="J13" s="2">
        <f t="shared" si="19"/>
        <v>0</v>
      </c>
      <c r="K13" s="2"/>
      <c r="L13" s="2">
        <f t="shared" si="20"/>
        <v>0</v>
      </c>
      <c r="M13" s="2">
        <f t="shared" si="14"/>
        <v>1</v>
      </c>
      <c r="N13" s="3">
        <f t="shared" si="15"/>
        <v>0</v>
      </c>
      <c r="O13" s="3">
        <f t="shared" si="16"/>
        <v>0</v>
      </c>
      <c r="P13" s="7">
        <f t="shared" si="17"/>
        <v>0</v>
      </c>
      <c r="Q13" s="7">
        <f t="shared" si="21"/>
        <v>0</v>
      </c>
      <c r="R13" s="9">
        <f t="shared" si="22"/>
        <v>0</v>
      </c>
    </row>
    <row r="14" spans="1:18" ht="27" customHeight="1" x14ac:dyDescent="0.4">
      <c r="A14" s="2">
        <v>11</v>
      </c>
      <c r="B14" s="29" t="s">
        <v>152</v>
      </c>
      <c r="C14" s="29" t="s">
        <v>43</v>
      </c>
      <c r="D14" s="30"/>
      <c r="E14" s="30"/>
      <c r="F14" s="30"/>
      <c r="G14" s="30"/>
      <c r="H14" s="30"/>
      <c r="I14" s="2">
        <f t="shared" si="18"/>
        <v>0</v>
      </c>
      <c r="J14" s="2">
        <f t="shared" si="19"/>
        <v>0</v>
      </c>
      <c r="K14" s="2"/>
      <c r="L14" s="2">
        <f t="shared" si="20"/>
        <v>0</v>
      </c>
      <c r="M14" s="2">
        <f t="shared" si="14"/>
        <v>1</v>
      </c>
      <c r="N14" s="3">
        <f t="shared" si="15"/>
        <v>0</v>
      </c>
      <c r="O14" s="3">
        <f t="shared" si="16"/>
        <v>0</v>
      </c>
      <c r="P14" s="7">
        <f t="shared" si="17"/>
        <v>0</v>
      </c>
      <c r="Q14" s="7">
        <f t="shared" si="21"/>
        <v>0</v>
      </c>
      <c r="R14" s="10">
        <f t="shared" si="22"/>
        <v>0</v>
      </c>
    </row>
    <row r="15" spans="1:18" ht="27" customHeight="1" x14ac:dyDescent="0.4">
      <c r="A15" s="2">
        <v>12</v>
      </c>
      <c r="B15" s="29" t="s">
        <v>153</v>
      </c>
      <c r="C15" s="29" t="s">
        <v>24</v>
      </c>
      <c r="D15" s="30"/>
      <c r="E15" s="30"/>
      <c r="F15" s="30"/>
      <c r="G15" s="30"/>
      <c r="H15" s="30"/>
      <c r="I15" s="2">
        <f t="shared" si="18"/>
        <v>0</v>
      </c>
      <c r="J15" s="2">
        <f t="shared" si="19"/>
        <v>0</v>
      </c>
      <c r="K15" s="2"/>
      <c r="L15" s="2">
        <f t="shared" si="20"/>
        <v>0</v>
      </c>
      <c r="M15" s="2">
        <f t="shared" si="14"/>
        <v>1</v>
      </c>
      <c r="N15" s="3">
        <f t="shared" si="15"/>
        <v>0</v>
      </c>
      <c r="O15" s="3">
        <f t="shared" si="16"/>
        <v>0</v>
      </c>
      <c r="P15" s="7">
        <f t="shared" si="17"/>
        <v>0</v>
      </c>
      <c r="Q15" s="7">
        <f t="shared" si="21"/>
        <v>0</v>
      </c>
      <c r="R15" s="9">
        <f t="shared" si="22"/>
        <v>0</v>
      </c>
    </row>
    <row r="16" spans="1:18" ht="27" customHeight="1" x14ac:dyDescent="0.4">
      <c r="A16" s="2">
        <v>13</v>
      </c>
      <c r="B16" s="29" t="s">
        <v>154</v>
      </c>
      <c r="C16" s="29" t="s">
        <v>138</v>
      </c>
      <c r="D16" s="30"/>
      <c r="E16" s="30"/>
      <c r="F16" s="30"/>
      <c r="G16" s="30"/>
      <c r="H16" s="30"/>
      <c r="I16" s="2">
        <f t="shared" si="18"/>
        <v>0</v>
      </c>
      <c r="J16" s="2">
        <f t="shared" si="19"/>
        <v>0</v>
      </c>
      <c r="K16" s="2"/>
      <c r="L16" s="2">
        <f t="shared" si="20"/>
        <v>0</v>
      </c>
      <c r="M16" s="2">
        <f t="shared" si="14"/>
        <v>1</v>
      </c>
      <c r="N16" s="3">
        <f t="shared" si="15"/>
        <v>0</v>
      </c>
      <c r="O16" s="3">
        <f t="shared" si="16"/>
        <v>0</v>
      </c>
      <c r="P16" s="7">
        <f t="shared" si="17"/>
        <v>0</v>
      </c>
      <c r="Q16" s="7">
        <f t="shared" si="21"/>
        <v>0</v>
      </c>
      <c r="R16" s="10">
        <f t="shared" si="22"/>
        <v>0</v>
      </c>
    </row>
    <row r="17" spans="1:20" ht="27" customHeight="1" x14ac:dyDescent="0.4">
      <c r="A17" s="2">
        <v>14</v>
      </c>
      <c r="B17" s="29" t="s">
        <v>75</v>
      </c>
      <c r="C17" s="29" t="s">
        <v>22</v>
      </c>
      <c r="D17" s="30"/>
      <c r="E17" s="30"/>
      <c r="F17" s="30"/>
      <c r="G17" s="30"/>
      <c r="H17" s="30"/>
      <c r="I17" s="2">
        <f t="shared" si="18"/>
        <v>0</v>
      </c>
      <c r="J17" s="2">
        <f t="shared" si="19"/>
        <v>0</v>
      </c>
      <c r="K17" s="2"/>
      <c r="L17" s="2">
        <f t="shared" si="20"/>
        <v>0</v>
      </c>
      <c r="M17" s="2">
        <f t="shared" si="14"/>
        <v>1</v>
      </c>
      <c r="N17" s="3">
        <f t="shared" si="15"/>
        <v>0</v>
      </c>
      <c r="O17" s="3">
        <f t="shared" si="16"/>
        <v>0</v>
      </c>
      <c r="P17" s="7">
        <f t="shared" si="17"/>
        <v>0</v>
      </c>
      <c r="Q17" s="7">
        <f t="shared" si="21"/>
        <v>0</v>
      </c>
      <c r="R17" s="9">
        <f t="shared" si="22"/>
        <v>0</v>
      </c>
    </row>
    <row r="18" spans="1:20" ht="27" customHeight="1" x14ac:dyDescent="0.4">
      <c r="A18" s="2">
        <v>15</v>
      </c>
      <c r="B18" s="29" t="s">
        <v>31</v>
      </c>
      <c r="C18" s="29" t="s">
        <v>28</v>
      </c>
      <c r="D18" s="30"/>
      <c r="E18" s="30"/>
      <c r="F18" s="30"/>
      <c r="G18" s="30"/>
      <c r="H18" s="30"/>
      <c r="I18" s="2">
        <f t="shared" si="18"/>
        <v>0</v>
      </c>
      <c r="J18" s="2">
        <f t="shared" si="19"/>
        <v>0</v>
      </c>
      <c r="K18" s="2"/>
      <c r="L18" s="2">
        <f t="shared" si="20"/>
        <v>0</v>
      </c>
      <c r="M18" s="2">
        <f t="shared" si="14"/>
        <v>1</v>
      </c>
      <c r="N18" s="3">
        <f t="shared" si="15"/>
        <v>0</v>
      </c>
      <c r="O18" s="3">
        <f t="shared" si="16"/>
        <v>0</v>
      </c>
      <c r="P18" s="7">
        <f t="shared" si="17"/>
        <v>0</v>
      </c>
      <c r="Q18" s="7">
        <f t="shared" si="21"/>
        <v>0</v>
      </c>
      <c r="R18" s="10">
        <f t="shared" si="22"/>
        <v>0</v>
      </c>
    </row>
    <row r="19" spans="1:20" ht="27" customHeight="1" x14ac:dyDescent="0.4">
      <c r="A19" s="2">
        <v>16</v>
      </c>
      <c r="B19" s="29" t="s">
        <v>155</v>
      </c>
      <c r="C19" s="29" t="s">
        <v>27</v>
      </c>
      <c r="D19" s="30"/>
      <c r="E19" s="30"/>
      <c r="F19" s="30"/>
      <c r="G19" s="30"/>
      <c r="H19" s="30"/>
      <c r="I19" s="2">
        <f t="shared" si="18"/>
        <v>0</v>
      </c>
      <c r="J19" s="2">
        <f t="shared" si="19"/>
        <v>0</v>
      </c>
      <c r="K19" s="2"/>
      <c r="L19" s="2">
        <f t="shared" si="20"/>
        <v>0</v>
      </c>
      <c r="M19" s="2">
        <f t="shared" si="14"/>
        <v>1</v>
      </c>
      <c r="N19" s="3">
        <f t="shared" si="15"/>
        <v>0</v>
      </c>
      <c r="O19" s="3">
        <f t="shared" si="16"/>
        <v>0</v>
      </c>
      <c r="P19" s="7">
        <f t="shared" si="17"/>
        <v>0</v>
      </c>
      <c r="Q19" s="7">
        <f t="shared" si="21"/>
        <v>0</v>
      </c>
      <c r="R19" s="9">
        <f t="shared" si="22"/>
        <v>0</v>
      </c>
    </row>
    <row r="20" spans="1:20" ht="27" customHeight="1" x14ac:dyDescent="0.4">
      <c r="A20" s="2">
        <v>17</v>
      </c>
      <c r="B20" s="29" t="s">
        <v>99</v>
      </c>
      <c r="C20" s="29" t="s">
        <v>22</v>
      </c>
      <c r="D20" s="30"/>
      <c r="E20" s="30"/>
      <c r="F20" s="30"/>
      <c r="G20" s="30"/>
      <c r="H20" s="30"/>
      <c r="I20" s="2">
        <f t="shared" si="18"/>
        <v>0</v>
      </c>
      <c r="J20" s="2">
        <f t="shared" si="19"/>
        <v>0</v>
      </c>
      <c r="K20" s="2"/>
      <c r="L20" s="2">
        <f t="shared" si="20"/>
        <v>0</v>
      </c>
      <c r="M20" s="2">
        <f t="shared" si="14"/>
        <v>1</v>
      </c>
      <c r="N20" s="3">
        <f t="shared" si="15"/>
        <v>0</v>
      </c>
      <c r="O20" s="3">
        <f t="shared" si="16"/>
        <v>0</v>
      </c>
      <c r="P20" s="7">
        <f t="shared" si="17"/>
        <v>0</v>
      </c>
      <c r="Q20" s="7">
        <f t="shared" si="21"/>
        <v>0</v>
      </c>
      <c r="R20" s="10">
        <f t="shared" si="22"/>
        <v>0</v>
      </c>
    </row>
    <row r="21" spans="1:20" ht="27" customHeight="1" x14ac:dyDescent="0.4">
      <c r="A21" s="2">
        <v>18</v>
      </c>
      <c r="B21" s="29" t="s">
        <v>30</v>
      </c>
      <c r="C21" s="29" t="s">
        <v>28</v>
      </c>
      <c r="D21" s="30"/>
      <c r="E21" s="30"/>
      <c r="F21" s="30"/>
      <c r="G21" s="30"/>
      <c r="H21" s="30"/>
      <c r="I21" s="2">
        <f t="shared" si="18"/>
        <v>0</v>
      </c>
      <c r="J21" s="2">
        <f t="shared" si="19"/>
        <v>0</v>
      </c>
      <c r="K21" s="2"/>
      <c r="L21" s="2">
        <f t="shared" si="20"/>
        <v>0</v>
      </c>
      <c r="M21" s="2">
        <f t="shared" si="14"/>
        <v>1</v>
      </c>
      <c r="N21" s="3">
        <f t="shared" si="15"/>
        <v>0</v>
      </c>
      <c r="O21" s="3">
        <f t="shared" si="16"/>
        <v>0</v>
      </c>
      <c r="P21" s="7">
        <f t="shared" si="17"/>
        <v>0</v>
      </c>
      <c r="Q21" s="7">
        <f t="shared" si="21"/>
        <v>0</v>
      </c>
      <c r="R21" s="9">
        <f t="shared" si="22"/>
        <v>0</v>
      </c>
    </row>
    <row r="22" spans="1:20" ht="27" customHeight="1" x14ac:dyDescent="0.4">
      <c r="A22" s="2">
        <v>19</v>
      </c>
      <c r="B22" s="29" t="s">
        <v>63</v>
      </c>
      <c r="C22" s="29" t="s">
        <v>27</v>
      </c>
      <c r="D22" s="30"/>
      <c r="E22" s="30"/>
      <c r="F22" s="30"/>
      <c r="G22" s="30"/>
      <c r="H22" s="30"/>
      <c r="I22" s="2">
        <f t="shared" ref="I22" si="23">SUM(D22:H22)</f>
        <v>0</v>
      </c>
      <c r="J22" s="2">
        <f t="shared" ref="J22" si="24">SUM(P22/3)</f>
        <v>0</v>
      </c>
      <c r="K22" s="2"/>
      <c r="L22" s="2">
        <f t="shared" ref="L22" si="25">SUM(J22:K22)</f>
        <v>0</v>
      </c>
      <c r="M22" s="2">
        <f t="shared" ref="M22" si="26">RANK(L22,$L$4:$L$9)</f>
        <v>1</v>
      </c>
      <c r="N22" s="3">
        <f t="shared" ref="N22" si="27">MAX(D22:H22)</f>
        <v>0</v>
      </c>
      <c r="O22" s="3">
        <f t="shared" ref="O22" si="28">MIN(D22:H22)</f>
        <v>0</v>
      </c>
      <c r="P22" s="7">
        <f t="shared" ref="P22" si="29">SUM(I22-N22-O22)</f>
        <v>0</v>
      </c>
      <c r="Q22" s="7">
        <f t="shared" ref="Q22" si="30">AVERAGE(N22:O22)</f>
        <v>0</v>
      </c>
      <c r="R22" s="10">
        <f t="shared" ref="R22" si="31">L22-Q22</f>
        <v>0</v>
      </c>
      <c r="S22" s="39"/>
      <c r="T22" s="39"/>
    </row>
    <row r="23" spans="1:20" ht="19.5" x14ac:dyDescent="0.4">
      <c r="A23" s="46" t="s">
        <v>143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7"/>
      <c r="O23" s="47"/>
    </row>
    <row r="24" spans="1:20" ht="19.5" x14ac:dyDescent="0.4">
      <c r="A24" s="4"/>
      <c r="B24" s="4"/>
      <c r="C24" s="48" t="s">
        <v>9</v>
      </c>
      <c r="D24" s="48"/>
      <c r="E24" s="48"/>
      <c r="F24" s="4"/>
      <c r="G24" s="4"/>
      <c r="H24" s="4"/>
      <c r="I24" s="4"/>
      <c r="J24" s="4"/>
      <c r="K24" s="4"/>
      <c r="L24" s="4"/>
      <c r="M24" s="4"/>
      <c r="N24" s="4"/>
      <c r="O24" s="4"/>
    </row>
    <row r="25" spans="1:20" ht="31.5" customHeight="1" x14ac:dyDescent="0.4">
      <c r="A25" s="41" t="s">
        <v>21</v>
      </c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</sheetData>
  <sortState ref="A4:C21">
    <sortCondition ref="A3"/>
  </sortState>
  <mergeCells count="6">
    <mergeCell ref="A25:R25"/>
    <mergeCell ref="A1:M2"/>
    <mergeCell ref="N2:P2"/>
    <mergeCell ref="Q2:R2"/>
    <mergeCell ref="A23:O23"/>
    <mergeCell ref="C24:E24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"/>
  <sheetViews>
    <sheetView zoomScale="52" zoomScaleNormal="52" workbookViewId="0">
      <selection activeCell="S11" sqref="S11:T11"/>
    </sheetView>
  </sheetViews>
  <sheetFormatPr defaultColWidth="9" defaultRowHeight="17" x14ac:dyDescent="0.4"/>
  <cols>
    <col min="1" max="2" width="9" style="1"/>
    <col min="3" max="3" width="12.453125" style="1" customWidth="1"/>
    <col min="4" max="13" width="7" style="1" customWidth="1"/>
    <col min="14" max="17" width="6" style="1" customWidth="1"/>
    <col min="18" max="18" width="9.453125" style="1" bestFit="1" customWidth="1"/>
    <col min="19" max="16384" width="9" style="1"/>
  </cols>
  <sheetData>
    <row r="1" spans="1:20" ht="27.65" customHeight="1" x14ac:dyDescent="0.4">
      <c r="A1" s="43" t="s">
        <v>157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P1" s="7"/>
      <c r="Q1" s="7"/>
    </row>
    <row r="2" spans="1:20" ht="24.65" customHeight="1" x14ac:dyDescent="0.4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2" t="s">
        <v>20</v>
      </c>
      <c r="O2" s="42"/>
      <c r="P2" s="42"/>
      <c r="Q2" s="45" t="s">
        <v>17</v>
      </c>
      <c r="R2" s="45"/>
    </row>
    <row r="3" spans="1:20" ht="45" customHeight="1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19</v>
      </c>
      <c r="J3" s="6" t="s">
        <v>71</v>
      </c>
      <c r="K3" s="5" t="s">
        <v>45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18" t="s">
        <v>15</v>
      </c>
      <c r="R3" s="12" t="s">
        <v>16</v>
      </c>
    </row>
    <row r="4" spans="1:20" ht="39.75" customHeight="1" x14ac:dyDescent="0.4">
      <c r="A4" s="2">
        <v>1</v>
      </c>
      <c r="B4" s="29" t="s">
        <v>83</v>
      </c>
      <c r="C4" s="29" t="s">
        <v>22</v>
      </c>
      <c r="D4" s="30"/>
      <c r="E4" s="30"/>
      <c r="F4" s="30"/>
      <c r="G4" s="30"/>
      <c r="H4" s="30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 t="shared" ref="N4:N5" si="0">MAX(D4:H4)</f>
        <v>0</v>
      </c>
      <c r="O4" s="3">
        <f t="shared" ref="O4:O5" si="1">MIN(D4:H4)</f>
        <v>0</v>
      </c>
      <c r="P4" s="7">
        <f t="shared" ref="P4:P5" si="2">SUM(I4-N4-O4)</f>
        <v>0</v>
      </c>
      <c r="Q4" s="7">
        <f>AVERAGE(N4:O4)</f>
        <v>0</v>
      </c>
      <c r="R4" s="26">
        <f>L4-Q4</f>
        <v>0</v>
      </c>
    </row>
    <row r="5" spans="1:20" ht="42.75" customHeight="1" x14ac:dyDescent="0.4">
      <c r="A5" s="2">
        <v>2</v>
      </c>
      <c r="B5" s="29" t="s">
        <v>159</v>
      </c>
      <c r="C5" s="29" t="s">
        <v>24</v>
      </c>
      <c r="D5" s="30"/>
      <c r="E5" s="30"/>
      <c r="F5" s="30"/>
      <c r="G5" s="30"/>
      <c r="H5" s="30"/>
      <c r="I5" s="2">
        <f t="shared" ref="I5:I6" si="3">SUM(D5:H5)</f>
        <v>0</v>
      </c>
      <c r="J5" s="2">
        <f t="shared" ref="J5:J6" si="4">SUM(P5/3)</f>
        <v>0</v>
      </c>
      <c r="K5" s="2"/>
      <c r="L5" s="2">
        <f t="shared" ref="L5:L6" si="5">SUM(J5:K5)</f>
        <v>0</v>
      </c>
      <c r="M5" s="2">
        <f>RANK(L5,$L$4:$L$5)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6" si="6">AVERAGE(N5:O5)</f>
        <v>0</v>
      </c>
      <c r="R5" s="26">
        <f t="shared" ref="R5:R6" si="7">L5-Q5</f>
        <v>0</v>
      </c>
    </row>
    <row r="6" spans="1:20" ht="35" customHeight="1" x14ac:dyDescent="0.4">
      <c r="A6" s="2">
        <v>3</v>
      </c>
      <c r="B6" s="29" t="s">
        <v>163</v>
      </c>
      <c r="C6" s="29" t="s">
        <v>24</v>
      </c>
      <c r="D6" s="30"/>
      <c r="E6" s="30"/>
      <c r="F6" s="30"/>
      <c r="G6" s="30"/>
      <c r="H6" s="30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 t="shared" ref="M6:M11" si="8">RANK(L6,$L$4:$L$5)</f>
        <v>1</v>
      </c>
      <c r="N6" s="3">
        <f t="shared" ref="N6:N11" si="9">MAX(D6:H6)</f>
        <v>0</v>
      </c>
      <c r="O6" s="3">
        <f t="shared" ref="O6:O11" si="10">MIN(D6:H6)</f>
        <v>0</v>
      </c>
      <c r="P6" s="7">
        <f t="shared" ref="P6:P11" si="11">SUM(I6-N6-O6)</f>
        <v>0</v>
      </c>
      <c r="Q6" s="7">
        <f t="shared" si="6"/>
        <v>0</v>
      </c>
      <c r="R6" s="26">
        <f t="shared" si="7"/>
        <v>0</v>
      </c>
    </row>
    <row r="7" spans="1:20" ht="35" customHeight="1" x14ac:dyDescent="0.4">
      <c r="A7" s="2">
        <v>4</v>
      </c>
      <c r="B7" s="29" t="s">
        <v>160</v>
      </c>
      <c r="C7" s="29" t="s">
        <v>138</v>
      </c>
      <c r="D7" s="30"/>
      <c r="E7" s="30"/>
      <c r="F7" s="30"/>
      <c r="G7" s="30"/>
      <c r="H7" s="30"/>
      <c r="I7" s="2">
        <f t="shared" ref="I7:I11" si="12">SUM(D7:H7)</f>
        <v>0</v>
      </c>
      <c r="J7" s="2">
        <f t="shared" ref="J7:J11" si="13">SUM(P7/3)</f>
        <v>0</v>
      </c>
      <c r="K7" s="2"/>
      <c r="L7" s="2">
        <f t="shared" ref="L7:L11" si="14">SUM(J7:K7)</f>
        <v>0</v>
      </c>
      <c r="M7" s="2">
        <f t="shared" si="8"/>
        <v>1</v>
      </c>
      <c r="N7" s="3">
        <f t="shared" si="9"/>
        <v>0</v>
      </c>
      <c r="O7" s="3">
        <f t="shared" si="10"/>
        <v>0</v>
      </c>
      <c r="P7" s="7">
        <f t="shared" si="11"/>
        <v>0</v>
      </c>
      <c r="Q7" s="7">
        <f t="shared" ref="Q7:Q11" si="15">AVERAGE(N7:O7)</f>
        <v>0</v>
      </c>
      <c r="R7" s="26">
        <f t="shared" ref="R7:R11" si="16">L7-Q7</f>
        <v>0</v>
      </c>
    </row>
    <row r="8" spans="1:20" ht="35" customHeight="1" x14ac:dyDescent="0.4">
      <c r="A8" s="2">
        <v>5</v>
      </c>
      <c r="B8" s="29" t="s">
        <v>161</v>
      </c>
      <c r="C8" s="29" t="s">
        <v>22</v>
      </c>
      <c r="D8" s="30"/>
      <c r="E8" s="30"/>
      <c r="F8" s="30"/>
      <c r="G8" s="30"/>
      <c r="H8" s="30"/>
      <c r="I8" s="2">
        <f t="shared" si="12"/>
        <v>0</v>
      </c>
      <c r="J8" s="2">
        <f t="shared" si="13"/>
        <v>0</v>
      </c>
      <c r="K8" s="2"/>
      <c r="L8" s="2">
        <f t="shared" si="14"/>
        <v>0</v>
      </c>
      <c r="M8" s="2">
        <f t="shared" si="8"/>
        <v>1</v>
      </c>
      <c r="N8" s="3">
        <f t="shared" si="9"/>
        <v>0</v>
      </c>
      <c r="O8" s="3">
        <f t="shared" si="10"/>
        <v>0</v>
      </c>
      <c r="P8" s="7">
        <f t="shared" si="11"/>
        <v>0</v>
      </c>
      <c r="Q8" s="7">
        <f t="shared" si="15"/>
        <v>0</v>
      </c>
      <c r="R8" s="26">
        <f t="shared" si="16"/>
        <v>0</v>
      </c>
    </row>
    <row r="9" spans="1:20" ht="35" customHeight="1" x14ac:dyDescent="0.4">
      <c r="A9" s="2">
        <v>6</v>
      </c>
      <c r="B9" s="29" t="s">
        <v>162</v>
      </c>
      <c r="C9" s="29" t="s">
        <v>24</v>
      </c>
      <c r="D9" s="30"/>
      <c r="E9" s="30"/>
      <c r="F9" s="30"/>
      <c r="G9" s="30"/>
      <c r="H9" s="30"/>
      <c r="I9" s="2">
        <f t="shared" si="12"/>
        <v>0</v>
      </c>
      <c r="J9" s="2">
        <f t="shared" si="13"/>
        <v>0</v>
      </c>
      <c r="K9" s="2"/>
      <c r="L9" s="2">
        <f t="shared" si="14"/>
        <v>0</v>
      </c>
      <c r="M9" s="2">
        <f t="shared" si="8"/>
        <v>1</v>
      </c>
      <c r="N9" s="3">
        <f t="shared" si="9"/>
        <v>0</v>
      </c>
      <c r="O9" s="3">
        <f t="shared" si="10"/>
        <v>0</v>
      </c>
      <c r="P9" s="7">
        <f t="shared" si="11"/>
        <v>0</v>
      </c>
      <c r="Q9" s="7">
        <f t="shared" si="15"/>
        <v>0</v>
      </c>
      <c r="R9" s="26">
        <f t="shared" si="16"/>
        <v>0</v>
      </c>
      <c r="S9" s="39"/>
      <c r="T9" s="39"/>
    </row>
    <row r="10" spans="1:20" ht="35" customHeight="1" x14ac:dyDescent="0.4">
      <c r="A10" s="2">
        <v>7</v>
      </c>
      <c r="B10" s="29" t="s">
        <v>158</v>
      </c>
      <c r="C10" s="29" t="s">
        <v>43</v>
      </c>
      <c r="D10" s="30"/>
      <c r="E10" s="30"/>
      <c r="F10" s="30"/>
      <c r="G10" s="30"/>
      <c r="H10" s="30"/>
      <c r="I10" s="2">
        <f t="shared" si="12"/>
        <v>0</v>
      </c>
      <c r="J10" s="2">
        <f t="shared" si="13"/>
        <v>0</v>
      </c>
      <c r="K10" s="2"/>
      <c r="L10" s="2">
        <f t="shared" si="14"/>
        <v>0</v>
      </c>
      <c r="M10" s="2">
        <f t="shared" si="8"/>
        <v>1</v>
      </c>
      <c r="N10" s="3">
        <f t="shared" si="9"/>
        <v>0</v>
      </c>
      <c r="O10" s="3">
        <f t="shared" si="10"/>
        <v>0</v>
      </c>
      <c r="P10" s="7">
        <f t="shared" si="11"/>
        <v>0</v>
      </c>
      <c r="Q10" s="7">
        <f t="shared" si="15"/>
        <v>0</v>
      </c>
      <c r="R10" s="26">
        <f t="shared" si="16"/>
        <v>0</v>
      </c>
      <c r="S10" s="39"/>
      <c r="T10" s="39"/>
    </row>
    <row r="11" spans="1:20" ht="35" customHeight="1" x14ac:dyDescent="0.4">
      <c r="A11" s="2">
        <v>8</v>
      </c>
      <c r="B11" s="29" t="s">
        <v>49</v>
      </c>
      <c r="C11" s="29" t="s">
        <v>22</v>
      </c>
      <c r="D11" s="30"/>
      <c r="E11" s="30"/>
      <c r="F11" s="30"/>
      <c r="G11" s="30"/>
      <c r="H11" s="30"/>
      <c r="I11" s="2">
        <f t="shared" si="12"/>
        <v>0</v>
      </c>
      <c r="J11" s="2">
        <f t="shared" si="13"/>
        <v>0</v>
      </c>
      <c r="K11" s="2"/>
      <c r="L11" s="2">
        <f t="shared" si="14"/>
        <v>0</v>
      </c>
      <c r="M11" s="2">
        <f t="shared" si="8"/>
        <v>1</v>
      </c>
      <c r="N11" s="3">
        <f t="shared" si="9"/>
        <v>0</v>
      </c>
      <c r="O11" s="3">
        <f t="shared" si="10"/>
        <v>0</v>
      </c>
      <c r="P11" s="7">
        <f t="shared" si="11"/>
        <v>0</v>
      </c>
      <c r="Q11" s="7">
        <f t="shared" si="15"/>
        <v>0</v>
      </c>
      <c r="R11" s="26">
        <f t="shared" si="16"/>
        <v>0</v>
      </c>
      <c r="S11" s="39"/>
      <c r="T11" s="39"/>
    </row>
    <row r="12" spans="1:20" ht="35" customHeight="1" x14ac:dyDescent="0.4">
      <c r="A12" s="46" t="s">
        <v>188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</row>
    <row r="13" spans="1:20" ht="35" customHeight="1" x14ac:dyDescent="0.4">
      <c r="A13" s="4"/>
      <c r="B13" s="4"/>
      <c r="C13" s="48" t="s">
        <v>9</v>
      </c>
      <c r="D13" s="48"/>
      <c r="E13" s="48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20" ht="35.5" customHeight="1" x14ac:dyDescent="0.4">
      <c r="A14" s="52" t="s">
        <v>26</v>
      </c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</row>
    <row r="15" spans="1:20" ht="30" customHeight="1" x14ac:dyDescent="0.4">
      <c r="P15" s="7"/>
      <c r="Q15" s="7"/>
    </row>
    <row r="16" spans="1:20" ht="16.5" customHeight="1" x14ac:dyDescent="0.4"/>
    <row r="17" ht="16.5" customHeight="1" x14ac:dyDescent="0.4"/>
  </sheetData>
  <mergeCells count="6">
    <mergeCell ref="A14:R14"/>
    <mergeCell ref="A12:O12"/>
    <mergeCell ref="C13:E13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topLeftCell="A4" zoomScale="76" zoomScaleNormal="76" workbookViewId="0">
      <selection sqref="A1:M2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4.65" customHeight="1" x14ac:dyDescent="0.4">
      <c r="A1" s="43" t="s">
        <v>175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18" ht="24.65" customHeight="1" x14ac:dyDescent="0.4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2" t="s">
        <v>20</v>
      </c>
      <c r="O2" s="42"/>
      <c r="P2" s="42"/>
      <c r="Q2" s="45" t="s">
        <v>17</v>
      </c>
      <c r="R2" s="45"/>
    </row>
    <row r="3" spans="1:18" ht="45" customHeight="1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19</v>
      </c>
      <c r="J3" s="6" t="s">
        <v>71</v>
      </c>
      <c r="K3" s="5" t="s">
        <v>45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18" t="s">
        <v>15</v>
      </c>
      <c r="R3" s="12" t="s">
        <v>16</v>
      </c>
    </row>
    <row r="4" spans="1:18" ht="40" customHeight="1" x14ac:dyDescent="0.4">
      <c r="A4" s="2">
        <v>1</v>
      </c>
      <c r="B4" s="29" t="s">
        <v>165</v>
      </c>
      <c r="C4" s="29" t="s">
        <v>90</v>
      </c>
      <c r="D4" s="30"/>
      <c r="E4" s="30"/>
      <c r="F4" s="30"/>
      <c r="G4" s="30"/>
      <c r="H4" s="30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1" si="0">RANK(L4,$L$4:$L$9)</f>
        <v>1</v>
      </c>
      <c r="N4" s="3">
        <f t="shared" ref="N4:N10" si="1">MAX(D4:H4)</f>
        <v>0</v>
      </c>
      <c r="O4" s="3">
        <f t="shared" ref="O4:O10" si="2">MIN(D4:H4)</f>
        <v>0</v>
      </c>
      <c r="P4" s="7">
        <f t="shared" ref="P4:P10" si="3">SUM(I4-N4-O4)</f>
        <v>0</v>
      </c>
      <c r="Q4" s="7">
        <f>AVERAGE(N4:O4)</f>
        <v>0</v>
      </c>
      <c r="R4" s="10">
        <f>L4-Q4</f>
        <v>0</v>
      </c>
    </row>
    <row r="5" spans="1:18" ht="40" customHeight="1" x14ac:dyDescent="0.4">
      <c r="A5" s="2">
        <v>2</v>
      </c>
      <c r="B5" s="29" t="s">
        <v>167</v>
      </c>
      <c r="C5" s="29" t="s">
        <v>166</v>
      </c>
      <c r="D5" s="30"/>
      <c r="E5" s="30"/>
      <c r="F5" s="30"/>
      <c r="G5" s="30"/>
      <c r="H5" s="30"/>
      <c r="I5" s="2">
        <f t="shared" ref="I5:I9" si="4">SUM(D5:H5)</f>
        <v>0</v>
      </c>
      <c r="J5" s="2">
        <f t="shared" ref="J5:J9" si="5">SUM(P5/3)</f>
        <v>0</v>
      </c>
      <c r="K5" s="2"/>
      <c r="L5" s="2">
        <f t="shared" ref="L5:L10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10" si="7">AVERAGE(N5:O5)</f>
        <v>0</v>
      </c>
      <c r="R5" s="10">
        <f t="shared" ref="R5:R10" si="8">L5-Q5</f>
        <v>0</v>
      </c>
    </row>
    <row r="6" spans="1:18" ht="40" customHeight="1" x14ac:dyDescent="0.4">
      <c r="A6" s="2">
        <v>3</v>
      </c>
      <c r="B6" s="29" t="s">
        <v>168</v>
      </c>
      <c r="C6" s="29" t="s">
        <v>43</v>
      </c>
      <c r="D6" s="30"/>
      <c r="E6" s="30"/>
      <c r="F6" s="30"/>
      <c r="G6" s="30"/>
      <c r="H6" s="30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10">
        <f t="shared" si="8"/>
        <v>0</v>
      </c>
    </row>
    <row r="7" spans="1:18" ht="40" customHeight="1" x14ac:dyDescent="0.4">
      <c r="A7" s="2">
        <v>4</v>
      </c>
      <c r="B7" s="29" t="s">
        <v>169</v>
      </c>
      <c r="C7" s="29" t="s">
        <v>52</v>
      </c>
      <c r="D7" s="30"/>
      <c r="E7" s="30"/>
      <c r="F7" s="30"/>
      <c r="G7" s="30"/>
      <c r="H7" s="30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10">
        <f t="shared" si="8"/>
        <v>0</v>
      </c>
    </row>
    <row r="8" spans="1:18" ht="40" customHeight="1" x14ac:dyDescent="0.4">
      <c r="A8" s="2">
        <v>5</v>
      </c>
      <c r="B8" s="29" t="s">
        <v>170</v>
      </c>
      <c r="C8" s="29" t="s">
        <v>23</v>
      </c>
      <c r="D8" s="30"/>
      <c r="E8" s="30"/>
      <c r="F8" s="30"/>
      <c r="G8" s="30"/>
      <c r="H8" s="30"/>
      <c r="I8" s="2">
        <f t="shared" ref="I8" si="9">SUM(D8:H8)</f>
        <v>0</v>
      </c>
      <c r="J8" s="2">
        <f t="shared" ref="J8" si="10">SUM(P8/3)</f>
        <v>0</v>
      </c>
      <c r="K8" s="2"/>
      <c r="L8" s="2">
        <f t="shared" ref="L8" si="11">SUM(J8:K8)</f>
        <v>0</v>
      </c>
      <c r="M8" s="2">
        <f t="shared" si="0"/>
        <v>1</v>
      </c>
      <c r="N8" s="3">
        <f t="shared" ref="N8" si="12">MAX(D8:H8)</f>
        <v>0</v>
      </c>
      <c r="O8" s="3">
        <f t="shared" ref="O8" si="13">MIN(D8:H8)</f>
        <v>0</v>
      </c>
      <c r="P8" s="7">
        <f t="shared" ref="P8" si="14">SUM(I8-N8-O8)</f>
        <v>0</v>
      </c>
      <c r="Q8" s="7">
        <f t="shared" ref="Q8" si="15">AVERAGE(N8:O8)</f>
        <v>0</v>
      </c>
      <c r="R8" s="10">
        <f t="shared" ref="R8" si="16">L8-Q8</f>
        <v>0</v>
      </c>
    </row>
    <row r="9" spans="1:18" ht="40" customHeight="1" x14ac:dyDescent="0.4">
      <c r="A9" s="2">
        <v>6</v>
      </c>
      <c r="B9" s="29" t="s">
        <v>171</v>
      </c>
      <c r="C9" s="29" t="s">
        <v>90</v>
      </c>
      <c r="D9" s="30"/>
      <c r="E9" s="30"/>
      <c r="F9" s="30"/>
      <c r="G9" s="30"/>
      <c r="H9" s="30"/>
      <c r="I9" s="2">
        <f t="shared" si="4"/>
        <v>0</v>
      </c>
      <c r="J9" s="2">
        <f t="shared" si="5"/>
        <v>0</v>
      </c>
      <c r="K9" s="2"/>
      <c r="L9" s="2">
        <f t="shared" si="6"/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si="7"/>
        <v>0</v>
      </c>
      <c r="R9" s="10">
        <f t="shared" si="8"/>
        <v>0</v>
      </c>
    </row>
    <row r="10" spans="1:18" ht="40" customHeight="1" x14ac:dyDescent="0.4">
      <c r="A10" s="2">
        <v>7</v>
      </c>
      <c r="B10" s="29" t="s">
        <v>172</v>
      </c>
      <c r="C10" s="29" t="s">
        <v>166</v>
      </c>
      <c r="D10" s="30"/>
      <c r="E10" s="30"/>
      <c r="F10" s="30"/>
      <c r="G10" s="30"/>
      <c r="H10" s="30"/>
      <c r="I10" s="2">
        <f t="shared" ref="I10" si="17">SUM(D10:H10)</f>
        <v>0</v>
      </c>
      <c r="J10" s="2">
        <f t="shared" ref="J10" si="18">SUM(P10/3)</f>
        <v>0</v>
      </c>
      <c r="K10" s="2"/>
      <c r="L10" s="2">
        <f t="shared" si="6"/>
        <v>0</v>
      </c>
      <c r="M10" s="2">
        <f t="shared" si="0"/>
        <v>1</v>
      </c>
      <c r="N10" s="3">
        <f t="shared" si="1"/>
        <v>0</v>
      </c>
      <c r="O10" s="3">
        <f t="shared" si="2"/>
        <v>0</v>
      </c>
      <c r="P10" s="7">
        <f t="shared" si="3"/>
        <v>0</v>
      </c>
      <c r="Q10" s="7">
        <f t="shared" si="7"/>
        <v>0</v>
      </c>
      <c r="R10" s="10">
        <f t="shared" si="8"/>
        <v>0</v>
      </c>
    </row>
    <row r="11" spans="1:18" ht="40" customHeight="1" x14ac:dyDescent="0.4">
      <c r="A11" s="2">
        <v>8</v>
      </c>
      <c r="B11" s="29" t="s">
        <v>173</v>
      </c>
      <c r="C11" s="29" t="s">
        <v>52</v>
      </c>
      <c r="D11" s="30"/>
      <c r="E11" s="30"/>
      <c r="F11" s="30"/>
      <c r="G11" s="30"/>
      <c r="H11" s="30"/>
      <c r="I11" s="2">
        <f t="shared" ref="I11" si="19">SUM(D11:H11)</f>
        <v>0</v>
      </c>
      <c r="J11" s="2">
        <f t="shared" ref="J11" si="20">SUM(P11/3)</f>
        <v>0</v>
      </c>
      <c r="K11" s="2"/>
      <c r="L11" s="2">
        <f t="shared" ref="L11:L12" si="21">SUM(J11:K11)</f>
        <v>0</v>
      </c>
      <c r="M11" s="2">
        <f t="shared" si="0"/>
        <v>1</v>
      </c>
      <c r="N11" s="3">
        <f t="shared" ref="N11:N12" si="22">MAX(D11:H11)</f>
        <v>0</v>
      </c>
      <c r="O11" s="3">
        <f t="shared" ref="O11:O12" si="23">MIN(D11:H11)</f>
        <v>0</v>
      </c>
      <c r="P11" s="7">
        <f t="shared" ref="P11:P12" si="24">SUM(I11-N11-O11)</f>
        <v>0</v>
      </c>
      <c r="Q11" s="7">
        <f t="shared" ref="Q11:Q12" si="25">AVERAGE(N11:O11)</f>
        <v>0</v>
      </c>
      <c r="R11" s="10">
        <f t="shared" ref="R11:R12" si="26">L11-Q11</f>
        <v>0</v>
      </c>
    </row>
    <row r="12" spans="1:18" ht="40" customHeight="1" x14ac:dyDescent="0.4">
      <c r="A12" s="2">
        <v>9</v>
      </c>
      <c r="B12" s="29" t="s">
        <v>174</v>
      </c>
      <c r="C12" s="29" t="s">
        <v>90</v>
      </c>
      <c r="D12" s="30"/>
      <c r="E12" s="30"/>
      <c r="F12" s="30"/>
      <c r="G12" s="30"/>
      <c r="H12" s="30"/>
      <c r="I12" s="2">
        <f t="shared" ref="I12" si="27">SUM(D12:H12)</f>
        <v>0</v>
      </c>
      <c r="J12" s="2">
        <f t="shared" ref="J12" si="28">SUM(P12/3)</f>
        <v>0</v>
      </c>
      <c r="K12" s="2"/>
      <c r="L12" s="2">
        <f t="shared" si="21"/>
        <v>0</v>
      </c>
      <c r="M12" s="2">
        <f ca="1">RANK(L1+A5:M122,$L$4:$L$9)</f>
        <v>0</v>
      </c>
      <c r="N12" s="3">
        <f t="shared" si="22"/>
        <v>0</v>
      </c>
      <c r="O12" s="3">
        <f t="shared" si="23"/>
        <v>0</v>
      </c>
      <c r="P12" s="7">
        <f t="shared" si="24"/>
        <v>0</v>
      </c>
      <c r="Q12" s="7">
        <f t="shared" si="25"/>
        <v>0</v>
      </c>
      <c r="R12" s="10">
        <f t="shared" si="26"/>
        <v>0</v>
      </c>
    </row>
    <row r="13" spans="1:18" ht="40" customHeight="1" x14ac:dyDescent="0.4">
      <c r="A13" s="46" t="s">
        <v>164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</row>
    <row r="14" spans="1:18" ht="16.5" customHeight="1" x14ac:dyDescent="0.4">
      <c r="A14" s="4"/>
      <c r="B14" s="4"/>
      <c r="C14" s="48" t="s">
        <v>9</v>
      </c>
      <c r="D14" s="48"/>
      <c r="E14" s="48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8" ht="16.5" customHeight="1" x14ac:dyDescent="0.4">
      <c r="A15" s="52" t="s">
        <v>26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</row>
    <row r="16" spans="1:18" ht="16.5" customHeight="1" x14ac:dyDescent="0.4"/>
    <row r="17" ht="16.5" customHeight="1" x14ac:dyDescent="0.4"/>
    <row r="18" ht="16.5" customHeight="1" x14ac:dyDescent="0.4"/>
    <row r="19" ht="16.5" customHeight="1" x14ac:dyDescent="0.4"/>
    <row r="20" ht="16.5" customHeight="1" x14ac:dyDescent="0.4"/>
    <row r="21" ht="16.5" customHeight="1" x14ac:dyDescent="0.4"/>
    <row r="22" ht="16.5" customHeight="1" x14ac:dyDescent="0.4"/>
    <row r="23" ht="16.5" customHeight="1" x14ac:dyDescent="0.4"/>
    <row r="24" ht="16.5" customHeight="1" x14ac:dyDescent="0.4"/>
    <row r="25" ht="16.5" customHeight="1" x14ac:dyDescent="0.4"/>
    <row r="26" ht="16.5" customHeight="1" x14ac:dyDescent="0.4"/>
    <row r="27" ht="16.5" customHeight="1" x14ac:dyDescent="0.4"/>
  </sheetData>
  <mergeCells count="6">
    <mergeCell ref="A15:R15"/>
    <mergeCell ref="A1:M2"/>
    <mergeCell ref="N2:P2"/>
    <mergeCell ref="Q2:R2"/>
    <mergeCell ref="A13:O13"/>
    <mergeCell ref="C14:E14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>
      <selection activeCell="P11" sqref="P11"/>
    </sheetView>
  </sheetViews>
  <sheetFormatPr defaultRowHeight="17" x14ac:dyDescent="0.4"/>
  <cols>
    <col min="3" max="3" width="11.08984375" customWidth="1"/>
    <col min="18" max="18" width="10.36328125" customWidth="1"/>
  </cols>
  <sheetData>
    <row r="1" spans="1:18" x14ac:dyDescent="0.4">
      <c r="A1" s="43" t="s">
        <v>176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1"/>
      <c r="O1" s="1"/>
      <c r="P1" s="7"/>
      <c r="Q1" s="7"/>
      <c r="R1" s="1"/>
    </row>
    <row r="2" spans="1:18" x14ac:dyDescent="0.4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2" t="s">
        <v>20</v>
      </c>
      <c r="O2" s="42"/>
      <c r="P2" s="42"/>
      <c r="Q2" s="45" t="s">
        <v>17</v>
      </c>
      <c r="R2" s="45"/>
    </row>
    <row r="3" spans="1:18" ht="54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19</v>
      </c>
      <c r="J3" s="6" t="s">
        <v>180</v>
      </c>
      <c r="K3" s="5" t="s">
        <v>45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18" t="s">
        <v>15</v>
      </c>
      <c r="R3" s="12" t="s">
        <v>16</v>
      </c>
    </row>
    <row r="4" spans="1:18" ht="34" x14ac:dyDescent="0.4">
      <c r="A4" s="2">
        <v>1</v>
      </c>
      <c r="B4" s="29" t="s">
        <v>66</v>
      </c>
      <c r="C4" s="29" t="s">
        <v>22</v>
      </c>
      <c r="D4" s="30"/>
      <c r="E4" s="30"/>
      <c r="F4" s="30"/>
      <c r="G4" s="30"/>
      <c r="H4" s="30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 t="shared" ref="N4:N7" si="0">MAX(D4:H4)</f>
        <v>0</v>
      </c>
      <c r="O4" s="3">
        <f t="shared" ref="O4:O7" si="1">MIN(D4:H4)</f>
        <v>0</v>
      </c>
      <c r="P4" s="7">
        <f t="shared" ref="P4:P7" si="2">SUM(I4-N4-O4)</f>
        <v>0</v>
      </c>
      <c r="Q4" s="7">
        <f>AVERAGE(N4:O4)</f>
        <v>0</v>
      </c>
      <c r="R4" s="10">
        <f>L4-Q4</f>
        <v>0</v>
      </c>
    </row>
    <row r="5" spans="1:18" ht="34" x14ac:dyDescent="0.4">
      <c r="A5" s="2">
        <v>2</v>
      </c>
      <c r="B5" s="29" t="s">
        <v>177</v>
      </c>
      <c r="C5" s="29" t="s">
        <v>166</v>
      </c>
      <c r="D5" s="30"/>
      <c r="E5" s="30"/>
      <c r="F5" s="30"/>
      <c r="G5" s="30"/>
      <c r="H5" s="30"/>
      <c r="I5" s="2">
        <f t="shared" ref="I5:I7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>RANK(L5,$L$4:$L$7)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6">AVERAGE(N5:O5)</f>
        <v>0</v>
      </c>
      <c r="R5" s="10">
        <f t="shared" ref="R5:R7" si="7">L5-Q5</f>
        <v>0</v>
      </c>
    </row>
    <row r="6" spans="1:18" ht="34" x14ac:dyDescent="0.4">
      <c r="A6" s="2">
        <v>3</v>
      </c>
      <c r="B6" s="29" t="s">
        <v>178</v>
      </c>
      <c r="C6" s="29" t="s">
        <v>52</v>
      </c>
      <c r="D6" s="30"/>
      <c r="E6" s="30"/>
      <c r="F6" s="30"/>
      <c r="G6" s="30"/>
      <c r="H6" s="30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>RANK(L6,$L$4:$L$7)</f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6"/>
        <v>0</v>
      </c>
      <c r="R6" s="10">
        <f t="shared" si="7"/>
        <v>0</v>
      </c>
    </row>
    <row r="7" spans="1:18" ht="34" x14ac:dyDescent="0.4">
      <c r="A7" s="2">
        <v>4</v>
      </c>
      <c r="B7" s="29" t="s">
        <v>179</v>
      </c>
      <c r="C7" s="29" t="s">
        <v>166</v>
      </c>
      <c r="D7" s="30"/>
      <c r="E7" s="30"/>
      <c r="F7" s="30"/>
      <c r="G7" s="30"/>
      <c r="H7" s="30"/>
      <c r="I7" s="2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>RANK(L7,$L$4:$L$7)</f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si="6"/>
        <v>0</v>
      </c>
      <c r="R7" s="10">
        <f t="shared" si="7"/>
        <v>0</v>
      </c>
    </row>
    <row r="8" spans="1:18" ht="28.5" customHeight="1" x14ac:dyDescent="0.4">
      <c r="A8" s="46" t="s">
        <v>67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7"/>
      <c r="Q8" s="7"/>
      <c r="R8" s="1"/>
    </row>
    <row r="9" spans="1:18" ht="19.5" x14ac:dyDescent="0.4">
      <c r="A9" s="4"/>
      <c r="B9" s="4"/>
      <c r="C9" s="48" t="s">
        <v>9</v>
      </c>
      <c r="D9" s="48"/>
      <c r="E9" s="48"/>
      <c r="F9" s="4"/>
      <c r="G9" s="4"/>
      <c r="H9" s="4"/>
      <c r="I9" s="4"/>
      <c r="J9" s="4"/>
      <c r="K9" s="4"/>
      <c r="L9" s="4"/>
      <c r="M9" s="4"/>
      <c r="N9" s="4"/>
      <c r="O9" s="4"/>
      <c r="P9" s="7"/>
      <c r="Q9" s="7"/>
      <c r="R9" s="1"/>
    </row>
    <row r="10" spans="1:18" ht="34" customHeight="1" x14ac:dyDescent="0.4">
      <c r="A10" s="52" t="s">
        <v>26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</row>
    <row r="11" spans="1:18" ht="19.5" x14ac:dyDescent="0.4">
      <c r="A11" s="19"/>
      <c r="B11" s="39"/>
      <c r="C11" s="39"/>
      <c r="D11" s="40"/>
      <c r="E11" s="40"/>
      <c r="F11" s="40"/>
      <c r="G11" s="40"/>
      <c r="H11" s="40"/>
      <c r="I11" s="19"/>
      <c r="J11" s="19"/>
      <c r="K11" s="19"/>
      <c r="L11" s="19"/>
      <c r="M11" s="19"/>
      <c r="N11" s="19"/>
      <c r="O11" s="19"/>
      <c r="P11" s="20"/>
      <c r="Q11" s="20"/>
      <c r="R11" s="38"/>
    </row>
    <row r="12" spans="1:18" ht="19.5" x14ac:dyDescent="0.4">
      <c r="A12" s="19"/>
      <c r="B12" s="39"/>
      <c r="C12" s="39"/>
      <c r="D12" s="40"/>
      <c r="E12" s="40"/>
      <c r="F12" s="40"/>
      <c r="G12" s="40"/>
      <c r="H12" s="40"/>
      <c r="I12" s="19"/>
      <c r="J12" s="19"/>
      <c r="K12" s="19"/>
      <c r="L12" s="19"/>
      <c r="M12" s="19"/>
      <c r="N12" s="19"/>
      <c r="O12" s="19"/>
      <c r="P12" s="20"/>
      <c r="Q12" s="20"/>
      <c r="R12" s="38"/>
    </row>
  </sheetData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tabSelected="1" zoomScale="70" zoomScaleNormal="70" workbookViewId="0">
      <selection activeCell="A7" sqref="A7:O7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20" ht="24.65" customHeight="1" x14ac:dyDescent="0.4">
      <c r="A1" s="43" t="s">
        <v>181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20" ht="24.65" customHeight="1" x14ac:dyDescent="0.4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2" t="s">
        <v>20</v>
      </c>
      <c r="O2" s="42"/>
      <c r="P2" s="42"/>
      <c r="Q2" s="45" t="s">
        <v>17</v>
      </c>
      <c r="R2" s="45"/>
    </row>
    <row r="3" spans="1:20" ht="45" customHeight="1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19</v>
      </c>
      <c r="J3" s="6" t="s">
        <v>71</v>
      </c>
      <c r="K3" s="5" t="s">
        <v>45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18" t="s">
        <v>15</v>
      </c>
      <c r="R3" s="12" t="s">
        <v>16</v>
      </c>
    </row>
    <row r="4" spans="1:20" ht="81" customHeight="1" x14ac:dyDescent="0.4">
      <c r="A4" s="2">
        <v>1</v>
      </c>
      <c r="B4" s="29" t="s">
        <v>182</v>
      </c>
      <c r="C4" s="29" t="s">
        <v>44</v>
      </c>
      <c r="D4" s="30"/>
      <c r="E4" s="30"/>
      <c r="F4" s="30"/>
      <c r="G4" s="30"/>
      <c r="H4" s="30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 t="shared" ref="N4:N6" si="0">MAX(D4:H4)</f>
        <v>0</v>
      </c>
      <c r="O4" s="3">
        <f t="shared" ref="O4:O6" si="1">MIN(D4:H4)</f>
        <v>0</v>
      </c>
      <c r="P4" s="7">
        <f t="shared" ref="P4:P6" si="2">SUM(I4-N4-O4)</f>
        <v>0</v>
      </c>
      <c r="Q4" s="7">
        <f>AVERAGE(N4:O4)</f>
        <v>0</v>
      </c>
      <c r="R4" s="10">
        <f>L4-Q4</f>
        <v>0</v>
      </c>
      <c r="S4" s="39"/>
      <c r="T4" s="39"/>
    </row>
    <row r="5" spans="1:20" ht="86" customHeight="1" x14ac:dyDescent="0.4">
      <c r="A5" s="2">
        <v>2</v>
      </c>
      <c r="B5" s="29" t="s">
        <v>183</v>
      </c>
      <c r="C5" s="29" t="s">
        <v>23</v>
      </c>
      <c r="D5" s="30"/>
      <c r="E5" s="30"/>
      <c r="F5" s="30"/>
      <c r="G5" s="30"/>
      <c r="H5" s="30"/>
      <c r="I5" s="2">
        <f t="shared" ref="I5:I6" si="3">SUM(D5:H5)</f>
        <v>0</v>
      </c>
      <c r="J5" s="2">
        <f t="shared" ref="J5:J6" si="4">SUM(P5/3)</f>
        <v>0</v>
      </c>
      <c r="K5" s="2"/>
      <c r="L5" s="2">
        <f t="shared" ref="L5:L6" si="5">SUM(J5:K5)</f>
        <v>0</v>
      </c>
      <c r="M5" s="2">
        <f>RANK(L5,$L$4:$L$6)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6" si="6">AVERAGE(N5:O5)</f>
        <v>0</v>
      </c>
      <c r="R5" s="10">
        <f t="shared" ref="R5:R6" si="7">L5-Q5</f>
        <v>0</v>
      </c>
      <c r="S5" s="39"/>
      <c r="T5" s="39"/>
    </row>
    <row r="6" spans="1:20" ht="96" customHeight="1" x14ac:dyDescent="0.4">
      <c r="A6" s="2">
        <v>3</v>
      </c>
      <c r="B6" s="29" t="s">
        <v>184</v>
      </c>
      <c r="C6" s="29" t="s">
        <v>133</v>
      </c>
      <c r="D6" s="30"/>
      <c r="E6" s="30"/>
      <c r="F6" s="30"/>
      <c r="G6" s="30"/>
      <c r="H6" s="30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>RANK(L6,$L$4:$L$6)</f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6"/>
        <v>0</v>
      </c>
      <c r="R6" s="10">
        <f t="shared" si="7"/>
        <v>0</v>
      </c>
    </row>
    <row r="7" spans="1:20" ht="40" customHeight="1" x14ac:dyDescent="0.4">
      <c r="A7" s="46" t="s">
        <v>189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</row>
    <row r="8" spans="1:20" ht="40" customHeight="1" x14ac:dyDescent="0.4">
      <c r="A8" s="4"/>
      <c r="B8" s="4"/>
      <c r="C8" s="48" t="s">
        <v>9</v>
      </c>
      <c r="D8" s="48"/>
      <c r="E8" s="48"/>
      <c r="F8" s="4"/>
      <c r="G8" s="4"/>
      <c r="H8" s="4"/>
      <c r="I8" s="4"/>
      <c r="J8" s="4"/>
      <c r="K8" s="4"/>
      <c r="L8" s="4"/>
      <c r="M8" s="4"/>
      <c r="N8" s="4"/>
      <c r="O8" s="4"/>
    </row>
    <row r="9" spans="1:20" ht="40" customHeight="1" x14ac:dyDescent="0.4">
      <c r="A9" s="52" t="s">
        <v>26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</row>
    <row r="10" spans="1:20" ht="40" customHeight="1" x14ac:dyDescent="0.4">
      <c r="A10" s="19"/>
      <c r="B10" s="19"/>
      <c r="C10" s="27"/>
      <c r="D10" s="35"/>
      <c r="E10" s="35"/>
      <c r="F10" s="35"/>
      <c r="G10" s="35"/>
      <c r="H10" s="35"/>
      <c r="I10" s="19"/>
      <c r="J10" s="19"/>
      <c r="K10" s="19"/>
      <c r="L10" s="19"/>
      <c r="M10" s="19"/>
      <c r="N10" s="19"/>
      <c r="O10" s="19"/>
      <c r="P10" s="20"/>
      <c r="Q10" s="20"/>
      <c r="R10" s="38"/>
    </row>
    <row r="11" spans="1:20" ht="40" customHeight="1" x14ac:dyDescent="0.4"/>
    <row r="12" spans="1:20" ht="40" customHeight="1" x14ac:dyDescent="0.4"/>
    <row r="13" spans="1:20" ht="40" customHeight="1" x14ac:dyDescent="0.4"/>
    <row r="14" spans="1:20" ht="16.5" customHeight="1" x14ac:dyDescent="0.4"/>
    <row r="15" spans="1:20" ht="16.5" customHeight="1" x14ac:dyDescent="0.4"/>
    <row r="16" spans="1:20" ht="16.5" customHeight="1" x14ac:dyDescent="0.4"/>
    <row r="17" ht="16.5" customHeight="1" x14ac:dyDescent="0.4"/>
    <row r="18" ht="16.5" customHeight="1" x14ac:dyDescent="0.4"/>
    <row r="19" ht="16.5" customHeight="1" x14ac:dyDescent="0.4"/>
    <row r="20" ht="16.5" customHeight="1" x14ac:dyDescent="0.4"/>
    <row r="21" ht="16.5" customHeight="1" x14ac:dyDescent="0.4"/>
    <row r="22" ht="16.5" customHeight="1" x14ac:dyDescent="0.4"/>
    <row r="23" ht="16.5" customHeight="1" x14ac:dyDescent="0.4"/>
    <row r="24" ht="16.5" customHeight="1" x14ac:dyDescent="0.4"/>
    <row r="25" ht="16.5" customHeight="1" x14ac:dyDescent="0.4"/>
    <row r="26" ht="16.5" customHeight="1" x14ac:dyDescent="0.4"/>
    <row r="27" ht="16.5" customHeight="1" x14ac:dyDescent="0.4"/>
  </sheetData>
  <mergeCells count="6">
    <mergeCell ref="A9:R9"/>
    <mergeCell ref="A7:O7"/>
    <mergeCell ref="C8:E8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30小高男廣東南拳</vt:lpstr>
      <vt:lpstr>31小高女廣東南拳</vt:lpstr>
      <vt:lpstr>32小低女廣東南拳</vt:lpstr>
      <vt:lpstr>33小高女國術棍</vt:lpstr>
      <vt:lpstr>34小高男國術棍</vt:lpstr>
      <vt:lpstr>35小低女國術棍</vt:lpstr>
      <vt:lpstr>36小低男國術棍</vt:lpstr>
      <vt:lpstr>37小高男少林連環拳</vt:lpstr>
      <vt:lpstr>38小高女少林連環拳</vt:lpstr>
      <vt:lpstr>39小低女少林連環拳</vt:lpstr>
      <vt:lpstr>40小高男對練</vt:lpstr>
      <vt:lpstr>41小高女對練</vt:lpstr>
      <vt:lpstr>42北拳團練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cp:lastPrinted>2021-03-26T07:14:19Z</cp:lastPrinted>
  <dcterms:created xsi:type="dcterms:W3CDTF">2017-10-16T13:29:03Z</dcterms:created>
  <dcterms:modified xsi:type="dcterms:W3CDTF">2022-03-26T16:24:35Z</dcterms:modified>
</cp:coreProperties>
</file>