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武術\111春季縣長盃\"/>
    </mc:Choice>
  </mc:AlternateContent>
  <bookViews>
    <workbookView xWindow="0" yWindow="50" windowWidth="20740" windowHeight="9280" tabRatio="950"/>
  </bookViews>
  <sheets>
    <sheet name="28小高女國術劍" sheetId="37" r:id="rId1"/>
    <sheet name="29小高男國術劍" sheetId="38" r:id="rId2"/>
    <sheet name="30小低女國術劍" sheetId="57" r:id="rId3"/>
    <sheet name="31小高女功夫扇" sheetId="58" r:id="rId4"/>
    <sheet name="32小高男功夫扇" sheetId="59" r:id="rId5"/>
    <sheet name="33小低女功夫扇" sheetId="52" r:id="rId6"/>
    <sheet name="34小低男功夫扇" sheetId="53" r:id="rId7"/>
    <sheet name="35小高女福建系列南拳" sheetId="44" r:id="rId8"/>
    <sheet name="36小低女福建系列南拳" sheetId="54" r:id="rId9"/>
    <sheet name="37小高男福建系列南拳" sheetId="46" r:id="rId10"/>
    <sheet name="38小低男福建系列南拳" sheetId="55" r:id="rId11"/>
    <sheet name="39小高女羅漢化技" sheetId="56" r:id="rId12"/>
    <sheet name="40小高男羅漢化技" sheetId="49" r:id="rId13"/>
    <sheet name="41小低男羅漢化技" sheetId="60" r:id="rId14"/>
    <sheet name="42小低女羅漢化技" sheetId="61" r:id="rId15"/>
  </sheets>
  <calcPr calcId="162913"/>
</workbook>
</file>

<file path=xl/calcChain.xml><?xml version="1.0" encoding="utf-8"?>
<calcChain xmlns="http://schemas.openxmlformats.org/spreadsheetml/2006/main">
  <c r="O7" i="61" l="1"/>
  <c r="Q7" i="61" s="1"/>
  <c r="N7" i="61"/>
  <c r="I7" i="61"/>
  <c r="O6" i="61"/>
  <c r="N6" i="61"/>
  <c r="P6" i="61" s="1"/>
  <c r="J6" i="61" s="1"/>
  <c r="L6" i="61" s="1"/>
  <c r="I6" i="61"/>
  <c r="O5" i="61"/>
  <c r="N5" i="61"/>
  <c r="Q5" i="61" s="1"/>
  <c r="I5" i="61"/>
  <c r="O4" i="61"/>
  <c r="N4" i="61"/>
  <c r="I4" i="61"/>
  <c r="O7" i="60"/>
  <c r="N7" i="60"/>
  <c r="I7" i="60"/>
  <c r="O6" i="60"/>
  <c r="N6" i="60"/>
  <c r="I6" i="60"/>
  <c r="O5" i="60"/>
  <c r="N5" i="60"/>
  <c r="I5" i="60"/>
  <c r="O4" i="60"/>
  <c r="N4" i="60"/>
  <c r="I4" i="60"/>
  <c r="I6" i="49"/>
  <c r="N6" i="49"/>
  <c r="P6" i="49" s="1"/>
  <c r="J6" i="49" s="1"/>
  <c r="L6" i="49" s="1"/>
  <c r="O6" i="49"/>
  <c r="I7" i="49"/>
  <c r="P7" i="49" s="1"/>
  <c r="J7" i="49" s="1"/>
  <c r="L7" i="49" s="1"/>
  <c r="N7" i="49"/>
  <c r="O7" i="49"/>
  <c r="I8" i="49"/>
  <c r="P8" i="49" s="1"/>
  <c r="J8" i="49" s="1"/>
  <c r="L8" i="49" s="1"/>
  <c r="N8" i="49"/>
  <c r="Q8" i="49" s="1"/>
  <c r="O8" i="49"/>
  <c r="I9" i="49"/>
  <c r="N9" i="49"/>
  <c r="Q9" i="49" s="1"/>
  <c r="O9" i="49"/>
  <c r="I10" i="49"/>
  <c r="N10" i="49"/>
  <c r="O10" i="49"/>
  <c r="P10" i="49" s="1"/>
  <c r="J10" i="49" s="1"/>
  <c r="L10" i="49" s="1"/>
  <c r="I11" i="49"/>
  <c r="N11" i="49"/>
  <c r="P11" i="49" s="1"/>
  <c r="J11" i="49" s="1"/>
  <c r="L11" i="49" s="1"/>
  <c r="O11" i="49"/>
  <c r="I12" i="49"/>
  <c r="N12" i="49"/>
  <c r="Q12" i="49" s="1"/>
  <c r="O12" i="49"/>
  <c r="I13" i="49"/>
  <c r="N13" i="49"/>
  <c r="O13" i="49"/>
  <c r="I14" i="49"/>
  <c r="N14" i="49"/>
  <c r="O14" i="49"/>
  <c r="P14" i="49"/>
  <c r="J14" i="49" s="1"/>
  <c r="L14" i="49" s="1"/>
  <c r="Q14" i="49"/>
  <c r="I15" i="49"/>
  <c r="N15" i="49"/>
  <c r="O15" i="49"/>
  <c r="Q15" i="49" s="1"/>
  <c r="I16" i="49"/>
  <c r="N16" i="49"/>
  <c r="O16" i="49"/>
  <c r="I14" i="56"/>
  <c r="N14" i="56"/>
  <c r="O14" i="56"/>
  <c r="P14" i="56"/>
  <c r="J14" i="56" s="1"/>
  <c r="L14" i="56" s="1"/>
  <c r="Q14" i="56"/>
  <c r="I15" i="56"/>
  <c r="N15" i="56"/>
  <c r="O15" i="56"/>
  <c r="P15" i="56" s="1"/>
  <c r="J15" i="56" s="1"/>
  <c r="L15" i="56" s="1"/>
  <c r="I9" i="46"/>
  <c r="N9" i="46"/>
  <c r="O9" i="46"/>
  <c r="I10" i="46"/>
  <c r="P10" i="46" s="1"/>
  <c r="J10" i="46" s="1"/>
  <c r="L10" i="46" s="1"/>
  <c r="N10" i="46"/>
  <c r="O10" i="46"/>
  <c r="I11" i="46"/>
  <c r="P11" i="46" s="1"/>
  <c r="J11" i="46" s="1"/>
  <c r="L11" i="46" s="1"/>
  <c r="N11" i="46"/>
  <c r="O11" i="46"/>
  <c r="Q11" i="46"/>
  <c r="I12" i="46"/>
  <c r="P12" i="46" s="1"/>
  <c r="J12" i="46" s="1"/>
  <c r="L12" i="46" s="1"/>
  <c r="N12" i="46"/>
  <c r="Q12" i="46" s="1"/>
  <c r="O12" i="46"/>
  <c r="I13" i="46"/>
  <c r="P13" i="46" s="1"/>
  <c r="J13" i="46" s="1"/>
  <c r="L13" i="46" s="1"/>
  <c r="N13" i="46"/>
  <c r="Q13" i="46" s="1"/>
  <c r="O13" i="46"/>
  <c r="I14" i="46"/>
  <c r="N14" i="46"/>
  <c r="Q14" i="46" s="1"/>
  <c r="O14" i="46"/>
  <c r="I15" i="46"/>
  <c r="N15" i="46"/>
  <c r="P15" i="46" s="1"/>
  <c r="J15" i="46" s="1"/>
  <c r="L15" i="46" s="1"/>
  <c r="O15" i="46"/>
  <c r="I16" i="46"/>
  <c r="P16" i="46" s="1"/>
  <c r="J16" i="46" s="1"/>
  <c r="L16" i="46" s="1"/>
  <c r="N16" i="46"/>
  <c r="Q16" i="46" s="1"/>
  <c r="O16" i="46"/>
  <c r="I17" i="46"/>
  <c r="N17" i="46"/>
  <c r="Q17" i="46" s="1"/>
  <c r="O17" i="46"/>
  <c r="I18" i="46"/>
  <c r="N18" i="46"/>
  <c r="O18" i="46"/>
  <c r="I19" i="46"/>
  <c r="N19" i="46"/>
  <c r="Q19" i="46" s="1"/>
  <c r="O19" i="46"/>
  <c r="P19" i="46"/>
  <c r="J19" i="46" s="1"/>
  <c r="L19" i="46" s="1"/>
  <c r="I20" i="46"/>
  <c r="N20" i="46"/>
  <c r="O20" i="46"/>
  <c r="I21" i="46"/>
  <c r="N21" i="46"/>
  <c r="O21" i="46"/>
  <c r="I22" i="46"/>
  <c r="N22" i="46"/>
  <c r="O22" i="46"/>
  <c r="I23" i="46"/>
  <c r="P23" i="46" s="1"/>
  <c r="J23" i="46" s="1"/>
  <c r="L23" i="46" s="1"/>
  <c r="N23" i="46"/>
  <c r="O23" i="46"/>
  <c r="Q23" i="46"/>
  <c r="I24" i="46"/>
  <c r="N24" i="46"/>
  <c r="O24" i="46"/>
  <c r="Q24" i="46" s="1"/>
  <c r="P24" i="46"/>
  <c r="J24" i="46" s="1"/>
  <c r="L24" i="46" s="1"/>
  <c r="I25" i="46"/>
  <c r="N25" i="46"/>
  <c r="O25" i="46"/>
  <c r="I8" i="54"/>
  <c r="P8" i="54" s="1"/>
  <c r="J8" i="54" s="1"/>
  <c r="L8" i="54" s="1"/>
  <c r="N8" i="54"/>
  <c r="O8" i="54"/>
  <c r="Q8" i="54"/>
  <c r="I9" i="54"/>
  <c r="P9" i="54" s="1"/>
  <c r="J9" i="54" s="1"/>
  <c r="L9" i="54" s="1"/>
  <c r="N9" i="54"/>
  <c r="Q9" i="54" s="1"/>
  <c r="O9" i="54"/>
  <c r="I10" i="54"/>
  <c r="N10" i="54"/>
  <c r="O10" i="54"/>
  <c r="I11" i="54"/>
  <c r="N11" i="54"/>
  <c r="Q11" i="54" s="1"/>
  <c r="O11" i="54"/>
  <c r="I12" i="54"/>
  <c r="N12" i="54"/>
  <c r="Q12" i="54" s="1"/>
  <c r="O12" i="54"/>
  <c r="I13" i="54"/>
  <c r="N13" i="54"/>
  <c r="O13" i="54"/>
  <c r="I14" i="54"/>
  <c r="N14" i="54"/>
  <c r="O14" i="54"/>
  <c r="P14" i="54" s="1"/>
  <c r="J14" i="54" s="1"/>
  <c r="L14" i="54" s="1"/>
  <c r="I15" i="54"/>
  <c r="N15" i="54"/>
  <c r="O15" i="54"/>
  <c r="I15" i="44"/>
  <c r="P15" i="44" s="1"/>
  <c r="J15" i="44" s="1"/>
  <c r="L15" i="44" s="1"/>
  <c r="N15" i="44"/>
  <c r="O15" i="44"/>
  <c r="Q15" i="44"/>
  <c r="I16" i="44"/>
  <c r="N16" i="44"/>
  <c r="O16" i="44"/>
  <c r="Q16" i="44" s="1"/>
  <c r="P16" i="44"/>
  <c r="J16" i="44" s="1"/>
  <c r="L16" i="44" s="1"/>
  <c r="I17" i="44"/>
  <c r="N17" i="44"/>
  <c r="O17" i="44"/>
  <c r="I18" i="44"/>
  <c r="P18" i="44" s="1"/>
  <c r="J18" i="44" s="1"/>
  <c r="L18" i="44" s="1"/>
  <c r="N18" i="44"/>
  <c r="Q18" i="44" s="1"/>
  <c r="O18" i="44"/>
  <c r="I19" i="44"/>
  <c r="P19" i="44" s="1"/>
  <c r="J19" i="44" s="1"/>
  <c r="L19" i="44" s="1"/>
  <c r="N19" i="44"/>
  <c r="Q19" i="44" s="1"/>
  <c r="O19" i="44"/>
  <c r="I20" i="44"/>
  <c r="P20" i="44" s="1"/>
  <c r="J20" i="44" s="1"/>
  <c r="L20" i="44" s="1"/>
  <c r="N20" i="44"/>
  <c r="O20" i="44"/>
  <c r="I21" i="44"/>
  <c r="P21" i="44" s="1"/>
  <c r="J21" i="44" s="1"/>
  <c r="L21" i="44" s="1"/>
  <c r="N21" i="44"/>
  <c r="Q21" i="44" s="1"/>
  <c r="O21" i="44"/>
  <c r="I22" i="44"/>
  <c r="N22" i="44"/>
  <c r="Q22" i="44" s="1"/>
  <c r="O22" i="44"/>
  <c r="I7" i="44"/>
  <c r="N7" i="44"/>
  <c r="O7" i="44"/>
  <c r="I8" i="44"/>
  <c r="N8" i="44"/>
  <c r="O8" i="44"/>
  <c r="I9" i="44"/>
  <c r="P9" i="44" s="1"/>
  <c r="J9" i="44" s="1"/>
  <c r="L9" i="44" s="1"/>
  <c r="N9" i="44"/>
  <c r="O9" i="44"/>
  <c r="Q9" i="44"/>
  <c r="I10" i="44"/>
  <c r="N10" i="44"/>
  <c r="O10" i="44"/>
  <c r="Q10" i="44" s="1"/>
  <c r="P10" i="44"/>
  <c r="J10" i="44" s="1"/>
  <c r="L10" i="44" s="1"/>
  <c r="I11" i="44"/>
  <c r="N11" i="44"/>
  <c r="O11" i="44"/>
  <c r="I12" i="44"/>
  <c r="P12" i="44" s="1"/>
  <c r="J12" i="44" s="1"/>
  <c r="L12" i="44" s="1"/>
  <c r="N12" i="44"/>
  <c r="O12" i="44"/>
  <c r="I13" i="44"/>
  <c r="P13" i="44" s="1"/>
  <c r="J13" i="44" s="1"/>
  <c r="L13" i="44" s="1"/>
  <c r="N13" i="44"/>
  <c r="Q13" i="44" s="1"/>
  <c r="O13" i="44"/>
  <c r="I14" i="44"/>
  <c r="P14" i="44" s="1"/>
  <c r="J14" i="44" s="1"/>
  <c r="L14" i="44" s="1"/>
  <c r="N14" i="44"/>
  <c r="O14" i="44"/>
  <c r="Q14" i="44" s="1"/>
  <c r="I12" i="37"/>
  <c r="P12" i="37" s="1"/>
  <c r="J12" i="37" s="1"/>
  <c r="L12" i="37" s="1"/>
  <c r="N12" i="37"/>
  <c r="Q12" i="37" s="1"/>
  <c r="O12" i="37"/>
  <c r="I9" i="37"/>
  <c r="N9" i="37"/>
  <c r="Q9" i="37" s="1"/>
  <c r="O9" i="37"/>
  <c r="I10" i="37"/>
  <c r="N10" i="37"/>
  <c r="P10" i="37" s="1"/>
  <c r="J10" i="37" s="1"/>
  <c r="L10" i="37" s="1"/>
  <c r="O10" i="37"/>
  <c r="I11" i="37"/>
  <c r="P11" i="37" s="1"/>
  <c r="J11" i="37" s="1"/>
  <c r="L11" i="37" s="1"/>
  <c r="N11" i="37"/>
  <c r="Q11" i="37" s="1"/>
  <c r="O11" i="37"/>
  <c r="I7" i="37"/>
  <c r="P7" i="37" s="1"/>
  <c r="J7" i="37" s="1"/>
  <c r="L7" i="37" s="1"/>
  <c r="N7" i="37"/>
  <c r="Q7" i="37" s="1"/>
  <c r="O7" i="37"/>
  <c r="I8" i="37"/>
  <c r="P8" i="37" s="1"/>
  <c r="J8" i="37" s="1"/>
  <c r="L8" i="37" s="1"/>
  <c r="N8" i="37"/>
  <c r="O8" i="37"/>
  <c r="Q8" i="37" s="1"/>
  <c r="P9" i="37" l="1"/>
  <c r="J9" i="37" s="1"/>
  <c r="L9" i="37" s="1"/>
  <c r="Q7" i="44"/>
  <c r="P11" i="54"/>
  <c r="J11" i="54" s="1"/>
  <c r="L11" i="54" s="1"/>
  <c r="Q20" i="46"/>
  <c r="P17" i="46"/>
  <c r="J17" i="46" s="1"/>
  <c r="L17" i="46" s="1"/>
  <c r="P14" i="46"/>
  <c r="J14" i="46" s="1"/>
  <c r="L14" i="46" s="1"/>
  <c r="Q10" i="37"/>
  <c r="Q11" i="44"/>
  <c r="Q8" i="44"/>
  <c r="P7" i="44"/>
  <c r="J7" i="44" s="1"/>
  <c r="L7" i="44" s="1"/>
  <c r="Q20" i="44"/>
  <c r="Q17" i="44"/>
  <c r="Q15" i="54"/>
  <c r="P12" i="54"/>
  <c r="J12" i="54" s="1"/>
  <c r="L12" i="54" s="1"/>
  <c r="P10" i="54"/>
  <c r="J10" i="54" s="1"/>
  <c r="L10" i="54" s="1"/>
  <c r="Q25" i="46"/>
  <c r="Q22" i="46"/>
  <c r="P21" i="46"/>
  <c r="J21" i="46" s="1"/>
  <c r="L21" i="46" s="1"/>
  <c r="P18" i="46"/>
  <c r="J18" i="46" s="1"/>
  <c r="L18" i="46" s="1"/>
  <c r="Q15" i="46"/>
  <c r="Q9" i="46"/>
  <c r="Q15" i="56"/>
  <c r="Q16" i="49"/>
  <c r="Q13" i="49"/>
  <c r="P12" i="49"/>
  <c r="J12" i="49" s="1"/>
  <c r="L12" i="49" s="1"/>
  <c r="P9" i="49"/>
  <c r="J9" i="49" s="1"/>
  <c r="L9" i="49" s="1"/>
  <c r="Q6" i="49"/>
  <c r="P7" i="61"/>
  <c r="J7" i="61" s="1"/>
  <c r="L7" i="61" s="1"/>
  <c r="M7" i="61" s="1"/>
  <c r="P22" i="44"/>
  <c r="J22" i="44" s="1"/>
  <c r="L22" i="44" s="1"/>
  <c r="Q13" i="54"/>
  <c r="Q21" i="46"/>
  <c r="Q18" i="46"/>
  <c r="Q12" i="44"/>
  <c r="P11" i="44"/>
  <c r="J11" i="44" s="1"/>
  <c r="L11" i="44" s="1"/>
  <c r="P8" i="44"/>
  <c r="J8" i="44" s="1"/>
  <c r="L8" i="44" s="1"/>
  <c r="P17" i="44"/>
  <c r="J17" i="44" s="1"/>
  <c r="L17" i="44" s="1"/>
  <c r="P15" i="54"/>
  <c r="J15" i="54" s="1"/>
  <c r="L15" i="54" s="1"/>
  <c r="P13" i="54"/>
  <c r="J13" i="54" s="1"/>
  <c r="L13" i="54" s="1"/>
  <c r="P25" i="46"/>
  <c r="J25" i="46" s="1"/>
  <c r="L25" i="46" s="1"/>
  <c r="P22" i="46"/>
  <c r="J22" i="46" s="1"/>
  <c r="L22" i="46" s="1"/>
  <c r="P20" i="46"/>
  <c r="J20" i="46" s="1"/>
  <c r="L20" i="46" s="1"/>
  <c r="Q10" i="46"/>
  <c r="P9" i="46"/>
  <c r="J9" i="46" s="1"/>
  <c r="L9" i="46" s="1"/>
  <c r="P16" i="49"/>
  <c r="J16" i="49" s="1"/>
  <c r="L16" i="49" s="1"/>
  <c r="P13" i="49"/>
  <c r="J13" i="49" s="1"/>
  <c r="L13" i="49" s="1"/>
  <c r="Q10" i="49"/>
  <c r="Q7" i="49"/>
  <c r="P4" i="61"/>
  <c r="J4" i="61" s="1"/>
  <c r="L4" i="61" s="1"/>
  <c r="M4" i="61" s="1"/>
  <c r="Q6" i="61"/>
  <c r="P15" i="49"/>
  <c r="J15" i="49" s="1"/>
  <c r="L15" i="49" s="1"/>
  <c r="Q11" i="49"/>
  <c r="Q4" i="61"/>
  <c r="P5" i="61"/>
  <c r="J5" i="61" s="1"/>
  <c r="L5" i="61" s="1"/>
  <c r="R6" i="61"/>
  <c r="M6" i="61"/>
  <c r="R7" i="61"/>
  <c r="R4" i="61"/>
  <c r="R5" i="61"/>
  <c r="M5" i="61"/>
  <c r="Q4" i="60"/>
  <c r="P7" i="60"/>
  <c r="J7" i="60" s="1"/>
  <c r="L7" i="60" s="1"/>
  <c r="R7" i="60" s="1"/>
  <c r="P5" i="60"/>
  <c r="J5" i="60" s="1"/>
  <c r="L5" i="60" s="1"/>
  <c r="Q6" i="60"/>
  <c r="P4" i="60"/>
  <c r="J4" i="60" s="1"/>
  <c r="L4" i="60" s="1"/>
  <c r="R4" i="60" s="1"/>
  <c r="Q5" i="60"/>
  <c r="R5" i="60" s="1"/>
  <c r="Q7" i="60"/>
  <c r="P6" i="60"/>
  <c r="J6" i="60" s="1"/>
  <c r="L6" i="60" s="1"/>
  <c r="M6" i="60" s="1"/>
  <c r="R6" i="60"/>
  <c r="R16" i="49"/>
  <c r="R13" i="49"/>
  <c r="R11" i="49"/>
  <c r="R6" i="49"/>
  <c r="R15" i="49"/>
  <c r="R10" i="49"/>
  <c r="R14" i="49"/>
  <c r="R8" i="49"/>
  <c r="R12" i="49"/>
  <c r="R9" i="49"/>
  <c r="R7" i="49"/>
  <c r="R15" i="56"/>
  <c r="R14" i="56"/>
  <c r="R24" i="46"/>
  <c r="R10" i="46"/>
  <c r="R23" i="46"/>
  <c r="R17" i="46"/>
  <c r="R14" i="46"/>
  <c r="R12" i="46"/>
  <c r="R19" i="46"/>
  <c r="R21" i="46"/>
  <c r="R18" i="46"/>
  <c r="R16" i="46"/>
  <c r="R11" i="46"/>
  <c r="R13" i="46"/>
  <c r="R25" i="46"/>
  <c r="R22" i="46"/>
  <c r="R20" i="46"/>
  <c r="R15" i="46"/>
  <c r="R9" i="46"/>
  <c r="R15" i="54"/>
  <c r="R13" i="54"/>
  <c r="R8" i="54"/>
  <c r="R11" i="54"/>
  <c r="R9" i="54"/>
  <c r="R12" i="54"/>
  <c r="Q10" i="54"/>
  <c r="R10" i="54" s="1"/>
  <c r="Q14" i="54"/>
  <c r="R14" i="54" s="1"/>
  <c r="R17" i="44"/>
  <c r="R21" i="44"/>
  <c r="R18" i="44"/>
  <c r="R16" i="44"/>
  <c r="R22" i="44"/>
  <c r="R20" i="44"/>
  <c r="R15" i="44"/>
  <c r="R19" i="44"/>
  <c r="R14" i="44"/>
  <c r="R13" i="44"/>
  <c r="R11" i="44"/>
  <c r="R8" i="44"/>
  <c r="R9" i="44"/>
  <c r="R7" i="44"/>
  <c r="R12" i="44"/>
  <c r="R10" i="44"/>
  <c r="R12" i="37"/>
  <c r="R9" i="37"/>
  <c r="R11" i="37"/>
  <c r="R10" i="37"/>
  <c r="R7" i="37"/>
  <c r="R8" i="37"/>
  <c r="O10" i="59"/>
  <c r="N10" i="59"/>
  <c r="Q10" i="59" s="1"/>
  <c r="I10" i="59"/>
  <c r="O9" i="59"/>
  <c r="N9" i="59"/>
  <c r="Q9" i="59" s="1"/>
  <c r="I9" i="59"/>
  <c r="O8" i="59"/>
  <c r="N8" i="59"/>
  <c r="I8" i="59"/>
  <c r="O7" i="59"/>
  <c r="N7" i="59"/>
  <c r="Q7" i="59" s="1"/>
  <c r="I7" i="59"/>
  <c r="O6" i="59"/>
  <c r="N6" i="59"/>
  <c r="I6" i="59"/>
  <c r="O5" i="59"/>
  <c r="N5" i="59"/>
  <c r="I5" i="59"/>
  <c r="O4" i="59"/>
  <c r="N4" i="59"/>
  <c r="Q4" i="59" s="1"/>
  <c r="I4" i="59"/>
  <c r="O13" i="58"/>
  <c r="N13" i="58"/>
  <c r="I13" i="58"/>
  <c r="O12" i="58"/>
  <c r="N12" i="58"/>
  <c r="I12" i="58"/>
  <c r="O11" i="58"/>
  <c r="N11" i="58"/>
  <c r="I11" i="58"/>
  <c r="O10" i="58"/>
  <c r="N10" i="58"/>
  <c r="I10" i="58"/>
  <c r="O9" i="58"/>
  <c r="N9" i="58"/>
  <c r="I9" i="58"/>
  <c r="O8" i="58"/>
  <c r="N8" i="58"/>
  <c r="Q8" i="58" s="1"/>
  <c r="I8" i="58"/>
  <c r="O7" i="58"/>
  <c r="N7" i="58"/>
  <c r="I7" i="58"/>
  <c r="O6" i="58"/>
  <c r="N6" i="58"/>
  <c r="I6" i="58"/>
  <c r="O5" i="58"/>
  <c r="N5" i="58"/>
  <c r="I5" i="58"/>
  <c r="O4" i="58"/>
  <c r="N4" i="58"/>
  <c r="Q4" i="58" s="1"/>
  <c r="I4" i="58"/>
  <c r="O14" i="58"/>
  <c r="N14" i="58"/>
  <c r="I14" i="58"/>
  <c r="O5" i="57"/>
  <c r="N5" i="57"/>
  <c r="I5" i="57"/>
  <c r="O4" i="57"/>
  <c r="N4" i="57"/>
  <c r="I4" i="57"/>
  <c r="Q4" i="57" l="1"/>
  <c r="P5" i="58"/>
  <c r="J5" i="58" s="1"/>
  <c r="L5" i="58" s="1"/>
  <c r="P7" i="58"/>
  <c r="J7" i="58" s="1"/>
  <c r="L7" i="58" s="1"/>
  <c r="P11" i="58"/>
  <c r="J11" i="58" s="1"/>
  <c r="L11" i="58" s="1"/>
  <c r="P10" i="58"/>
  <c r="J10" i="58" s="1"/>
  <c r="L10" i="58" s="1"/>
  <c r="Q11" i="58"/>
  <c r="P4" i="59"/>
  <c r="J4" i="59" s="1"/>
  <c r="L4" i="59" s="1"/>
  <c r="M7" i="60"/>
  <c r="M4" i="60"/>
  <c r="M5" i="60"/>
  <c r="P5" i="57"/>
  <c r="J5" i="57" s="1"/>
  <c r="L5" i="57" s="1"/>
  <c r="Q12" i="58"/>
  <c r="P9" i="59"/>
  <c r="J9" i="59" s="1"/>
  <c r="L9" i="59" s="1"/>
  <c r="P4" i="57"/>
  <c r="J4" i="57" s="1"/>
  <c r="L4" i="57" s="1"/>
  <c r="M4" i="57" s="1"/>
  <c r="P14" i="58"/>
  <c r="J14" i="58" s="1"/>
  <c r="L14" i="58" s="1"/>
  <c r="P9" i="58"/>
  <c r="J9" i="58" s="1"/>
  <c r="L9" i="58" s="1"/>
  <c r="Q5" i="57"/>
  <c r="Q14" i="58"/>
  <c r="P4" i="58"/>
  <c r="J4" i="58" s="1"/>
  <c r="L4" i="58" s="1"/>
  <c r="Q9" i="58"/>
  <c r="P6" i="59"/>
  <c r="J6" i="59" s="1"/>
  <c r="L6" i="59" s="1"/>
  <c r="P10" i="59"/>
  <c r="J10" i="59" s="1"/>
  <c r="L10" i="59" s="1"/>
  <c r="R10" i="59" s="1"/>
  <c r="P8" i="59"/>
  <c r="J8" i="59" s="1"/>
  <c r="L8" i="59" s="1"/>
  <c r="Q5" i="59"/>
  <c r="Q8" i="59"/>
  <c r="R9" i="59"/>
  <c r="R4" i="59"/>
  <c r="P5" i="59"/>
  <c r="J5" i="59" s="1"/>
  <c r="L5" i="59" s="1"/>
  <c r="Q6" i="59"/>
  <c r="P7" i="59"/>
  <c r="J7" i="59" s="1"/>
  <c r="L7" i="59" s="1"/>
  <c r="P6" i="58"/>
  <c r="J6" i="58" s="1"/>
  <c r="L6" i="58" s="1"/>
  <c r="Q13" i="58"/>
  <c r="Q7" i="58"/>
  <c r="R7" i="58" s="1"/>
  <c r="Q10" i="58"/>
  <c r="R10" i="58" s="1"/>
  <c r="P12" i="58"/>
  <c r="J12" i="58" s="1"/>
  <c r="L12" i="58" s="1"/>
  <c r="R12" i="58" s="1"/>
  <c r="P8" i="58"/>
  <c r="J8" i="58" s="1"/>
  <c r="L8" i="58" s="1"/>
  <c r="R8" i="58" s="1"/>
  <c r="R9" i="58"/>
  <c r="R11" i="58"/>
  <c r="R4" i="58"/>
  <c r="Q5" i="58"/>
  <c r="R5" i="58" s="1"/>
  <c r="Q6" i="58"/>
  <c r="P13" i="58"/>
  <c r="J13" i="58" s="1"/>
  <c r="L13" i="58" s="1"/>
  <c r="R14" i="58"/>
  <c r="R4" i="57"/>
  <c r="I8" i="56"/>
  <c r="N8" i="56"/>
  <c r="Q8" i="56" s="1"/>
  <c r="O8" i="56"/>
  <c r="I9" i="56"/>
  <c r="P9" i="56" s="1"/>
  <c r="J9" i="56" s="1"/>
  <c r="L9" i="56" s="1"/>
  <c r="N9" i="56"/>
  <c r="Q9" i="56" s="1"/>
  <c r="O9" i="56"/>
  <c r="I10" i="56"/>
  <c r="N10" i="56"/>
  <c r="O10" i="56"/>
  <c r="I11" i="56"/>
  <c r="N11" i="56"/>
  <c r="O11" i="56"/>
  <c r="I12" i="56"/>
  <c r="N12" i="56"/>
  <c r="O12" i="56"/>
  <c r="I13" i="56"/>
  <c r="N13" i="56"/>
  <c r="O13" i="56"/>
  <c r="I9" i="55"/>
  <c r="N9" i="55"/>
  <c r="O9" i="55"/>
  <c r="Q9" i="55" s="1"/>
  <c r="I10" i="55"/>
  <c r="N10" i="55"/>
  <c r="O10" i="55"/>
  <c r="Q10" i="55" s="1"/>
  <c r="I11" i="55"/>
  <c r="N11" i="55"/>
  <c r="O11" i="55"/>
  <c r="I12" i="55"/>
  <c r="P12" i="55" s="1"/>
  <c r="J12" i="55" s="1"/>
  <c r="L12" i="55" s="1"/>
  <c r="N12" i="55"/>
  <c r="Q12" i="55" s="1"/>
  <c r="O12" i="55"/>
  <c r="I13" i="55"/>
  <c r="N13" i="55"/>
  <c r="Q13" i="55" s="1"/>
  <c r="O13" i="55"/>
  <c r="I14" i="55"/>
  <c r="N14" i="55"/>
  <c r="O14" i="55"/>
  <c r="I15" i="55"/>
  <c r="N15" i="55"/>
  <c r="O15" i="55"/>
  <c r="I8" i="38"/>
  <c r="N8" i="38"/>
  <c r="O8" i="38"/>
  <c r="Q8" i="38" s="1"/>
  <c r="P13" i="55" l="1"/>
  <c r="J13" i="55" s="1"/>
  <c r="L13" i="55" s="1"/>
  <c r="R5" i="57"/>
  <c r="Q12" i="56"/>
  <c r="P11" i="56"/>
  <c r="J11" i="56" s="1"/>
  <c r="L11" i="56" s="1"/>
  <c r="P8" i="56"/>
  <c r="J8" i="56" s="1"/>
  <c r="L8" i="56" s="1"/>
  <c r="Q13" i="56"/>
  <c r="P12" i="56"/>
  <c r="J12" i="56" s="1"/>
  <c r="L12" i="56" s="1"/>
  <c r="P10" i="56"/>
  <c r="J10" i="56" s="1"/>
  <c r="L10" i="56" s="1"/>
  <c r="R8" i="59"/>
  <c r="M5" i="57"/>
  <c r="Q15" i="55"/>
  <c r="P14" i="55"/>
  <c r="J14" i="55" s="1"/>
  <c r="L14" i="55" s="1"/>
  <c r="P13" i="56"/>
  <c r="J13" i="56" s="1"/>
  <c r="L13" i="56" s="1"/>
  <c r="P8" i="38"/>
  <c r="J8" i="38" s="1"/>
  <c r="L8" i="38" s="1"/>
  <c r="R8" i="38" s="1"/>
  <c r="P15" i="55"/>
  <c r="J15" i="55" s="1"/>
  <c r="L15" i="55" s="1"/>
  <c r="P11" i="55"/>
  <c r="J11" i="55" s="1"/>
  <c r="L11" i="55" s="1"/>
  <c r="P9" i="55"/>
  <c r="J9" i="55" s="1"/>
  <c r="L9" i="55" s="1"/>
  <c r="R6" i="59"/>
  <c r="P10" i="55"/>
  <c r="J10" i="55" s="1"/>
  <c r="L10" i="55" s="1"/>
  <c r="R10" i="55" s="1"/>
  <c r="M8" i="59"/>
  <c r="M9" i="59"/>
  <c r="R7" i="59"/>
  <c r="M7" i="59"/>
  <c r="M4" i="59"/>
  <c r="M6" i="59"/>
  <c r="M10" i="59"/>
  <c r="M5" i="59"/>
  <c r="R5" i="59"/>
  <c r="R6" i="58"/>
  <c r="M7" i="58"/>
  <c r="M5" i="58"/>
  <c r="M9" i="58"/>
  <c r="M14" i="58"/>
  <c r="M10" i="58"/>
  <c r="M8" i="58"/>
  <c r="M6" i="58"/>
  <c r="M4" i="58"/>
  <c r="M12" i="58"/>
  <c r="R13" i="58"/>
  <c r="M13" i="58"/>
  <c r="M11" i="58"/>
  <c r="Q14" i="55"/>
  <c r="Q11" i="55"/>
  <c r="R11" i="55" s="1"/>
  <c r="Q11" i="56"/>
  <c r="R11" i="56"/>
  <c r="R8" i="56"/>
  <c r="R12" i="56"/>
  <c r="R9" i="56"/>
  <c r="R13" i="56"/>
  <c r="Q10" i="56"/>
  <c r="R10" i="56" s="1"/>
  <c r="R13" i="55"/>
  <c r="R14" i="55"/>
  <c r="R9" i="55"/>
  <c r="R15" i="55"/>
  <c r="R12" i="55"/>
  <c r="Q7" i="56"/>
  <c r="O7" i="56"/>
  <c r="N7" i="56"/>
  <c r="I7" i="56"/>
  <c r="O6" i="56"/>
  <c r="N6" i="56"/>
  <c r="I6" i="56"/>
  <c r="O5" i="56"/>
  <c r="N5" i="56"/>
  <c r="I5" i="56"/>
  <c r="O4" i="56"/>
  <c r="N4" i="56"/>
  <c r="I4" i="56"/>
  <c r="O8" i="55"/>
  <c r="N8" i="55"/>
  <c r="I8" i="55"/>
  <c r="O7" i="55"/>
  <c r="N7" i="55"/>
  <c r="I7" i="55"/>
  <c r="P7" i="55" s="1"/>
  <c r="J7" i="55" s="1"/>
  <c r="L7" i="55" s="1"/>
  <c r="O6" i="55"/>
  <c r="N6" i="55"/>
  <c r="Q6" i="55" s="1"/>
  <c r="I6" i="55"/>
  <c r="O5" i="55"/>
  <c r="N5" i="55"/>
  <c r="I5" i="55"/>
  <c r="O4" i="55"/>
  <c r="N4" i="55"/>
  <c r="Q4" i="55" s="1"/>
  <c r="I4" i="55"/>
  <c r="P4" i="55" s="1"/>
  <c r="J4" i="55" s="1"/>
  <c r="L4" i="55" s="1"/>
  <c r="O7" i="54"/>
  <c r="N7" i="54"/>
  <c r="I7" i="54"/>
  <c r="O6" i="54"/>
  <c r="N6" i="54"/>
  <c r="I6" i="54"/>
  <c r="O5" i="54"/>
  <c r="N5" i="54"/>
  <c r="Q5" i="54" s="1"/>
  <c r="I5" i="54"/>
  <c r="O4" i="54"/>
  <c r="N4" i="54"/>
  <c r="I4" i="54"/>
  <c r="P4" i="54" s="1"/>
  <c r="J4" i="54" s="1"/>
  <c r="L4" i="54" s="1"/>
  <c r="O10" i="53"/>
  <c r="N10" i="53"/>
  <c r="Q10" i="53" s="1"/>
  <c r="I10" i="53"/>
  <c r="P10" i="53" s="1"/>
  <c r="J10" i="53" s="1"/>
  <c r="L10" i="53" s="1"/>
  <c r="O9" i="53"/>
  <c r="N9" i="53"/>
  <c r="I9" i="53"/>
  <c r="O8" i="53"/>
  <c r="Q8" i="53" s="1"/>
  <c r="N8" i="53"/>
  <c r="I8" i="53"/>
  <c r="O7" i="53"/>
  <c r="N7" i="53"/>
  <c r="I7" i="53"/>
  <c r="O6" i="53"/>
  <c r="N6" i="53"/>
  <c r="I6" i="53"/>
  <c r="O5" i="53"/>
  <c r="N5" i="53"/>
  <c r="Q5" i="53" s="1"/>
  <c r="I5" i="53"/>
  <c r="O4" i="53"/>
  <c r="N4" i="53"/>
  <c r="I4" i="53"/>
  <c r="O6" i="52"/>
  <c r="N6" i="52"/>
  <c r="I6" i="52"/>
  <c r="O5" i="52"/>
  <c r="N5" i="52"/>
  <c r="I5" i="52"/>
  <c r="O4" i="52"/>
  <c r="N4" i="52"/>
  <c r="Q4" i="52" s="1"/>
  <c r="I4" i="52"/>
  <c r="P5" i="55" l="1"/>
  <c r="J5" i="55" s="1"/>
  <c r="L5" i="55" s="1"/>
  <c r="P5" i="53"/>
  <c r="J5" i="53" s="1"/>
  <c r="L5" i="53" s="1"/>
  <c r="Q7" i="53"/>
  <c r="Q4" i="56"/>
  <c r="P7" i="56"/>
  <c r="J7" i="56" s="1"/>
  <c r="L7" i="56" s="1"/>
  <c r="P4" i="53"/>
  <c r="J4" i="53" s="1"/>
  <c r="L4" i="53" s="1"/>
  <c r="Q4" i="53"/>
  <c r="P6" i="55"/>
  <c r="J6" i="55" s="1"/>
  <c r="L6" i="55" s="1"/>
  <c r="Q7" i="55"/>
  <c r="R7" i="55" s="1"/>
  <c r="P4" i="52"/>
  <c r="J4" i="52" s="1"/>
  <c r="L4" i="52" s="1"/>
  <c r="R4" i="52" s="1"/>
  <c r="Q5" i="52"/>
  <c r="P7" i="53"/>
  <c r="J7" i="53" s="1"/>
  <c r="L7" i="53" s="1"/>
  <c r="P7" i="54"/>
  <c r="J7" i="54" s="1"/>
  <c r="L7" i="54" s="1"/>
  <c r="Q5" i="55"/>
  <c r="Q8" i="55"/>
  <c r="P5" i="52"/>
  <c r="J5" i="52" s="1"/>
  <c r="L5" i="52" s="1"/>
  <c r="P6" i="53"/>
  <c r="J6" i="53" s="1"/>
  <c r="L6" i="53" s="1"/>
  <c r="Q7" i="54"/>
  <c r="P4" i="56"/>
  <c r="J4" i="56" s="1"/>
  <c r="L4" i="56" s="1"/>
  <c r="R4" i="56" s="1"/>
  <c r="Q6" i="53"/>
  <c r="P8" i="53"/>
  <c r="J8" i="53" s="1"/>
  <c r="L8" i="53" s="1"/>
  <c r="R8" i="53" s="1"/>
  <c r="Q5" i="56"/>
  <c r="R4" i="55"/>
  <c r="R4" i="53"/>
  <c r="P8" i="55"/>
  <c r="J8" i="55" s="1"/>
  <c r="L8" i="55" s="1"/>
  <c r="M9" i="55" s="1"/>
  <c r="Q6" i="56"/>
  <c r="P6" i="56"/>
  <c r="J6" i="56" s="1"/>
  <c r="L6" i="56" s="1"/>
  <c r="Q9" i="53"/>
  <c r="P9" i="53"/>
  <c r="J9" i="53" s="1"/>
  <c r="L9" i="53" s="1"/>
  <c r="P5" i="56"/>
  <c r="J5" i="56" s="1"/>
  <c r="L5" i="56" s="1"/>
  <c r="Q4" i="54"/>
  <c r="R4" i="54" s="1"/>
  <c r="P6" i="52"/>
  <c r="J6" i="52" s="1"/>
  <c r="L6" i="52" s="1"/>
  <c r="Q6" i="54"/>
  <c r="P5" i="54"/>
  <c r="J5" i="54" s="1"/>
  <c r="L5" i="54" s="1"/>
  <c r="M9" i="54" s="1"/>
  <c r="P6" i="54"/>
  <c r="J6" i="54" s="1"/>
  <c r="L6" i="54" s="1"/>
  <c r="R6" i="54" s="1"/>
  <c r="R7" i="56"/>
  <c r="M5" i="55"/>
  <c r="R5" i="55"/>
  <c r="R6" i="55"/>
  <c r="R7" i="54"/>
  <c r="R6" i="53"/>
  <c r="R5" i="53"/>
  <c r="R7" i="53"/>
  <c r="R10" i="53"/>
  <c r="Q6" i="52"/>
  <c r="R6" i="52" s="1"/>
  <c r="M12" i="56" l="1"/>
  <c r="R6" i="56"/>
  <c r="M5" i="52"/>
  <c r="M5" i="53"/>
  <c r="M12" i="54"/>
  <c r="M8" i="54"/>
  <c r="M11" i="56"/>
  <c r="M14" i="56"/>
  <c r="M15" i="56"/>
  <c r="M14" i="54"/>
  <c r="M13" i="54"/>
  <c r="M15" i="54"/>
  <c r="M10" i="54"/>
  <c r="M11" i="54"/>
  <c r="M4" i="52"/>
  <c r="R5" i="52"/>
  <c r="R5" i="56"/>
  <c r="M10" i="56"/>
  <c r="M6" i="56"/>
  <c r="M9" i="53"/>
  <c r="M7" i="56"/>
  <c r="M4" i="56"/>
  <c r="M7" i="53"/>
  <c r="M5" i="56"/>
  <c r="M10" i="55"/>
  <c r="M6" i="55"/>
  <c r="M8" i="55"/>
  <c r="M5" i="54"/>
  <c r="M14" i="55"/>
  <c r="M6" i="53"/>
  <c r="M6" i="52"/>
  <c r="M8" i="53"/>
  <c r="M4" i="54"/>
  <c r="M4" i="55"/>
  <c r="R8" i="55"/>
  <c r="M15" i="55"/>
  <c r="M9" i="56"/>
  <c r="M13" i="56"/>
  <c r="M11" i="55"/>
  <c r="M10" i="53"/>
  <c r="R9" i="53"/>
  <c r="M12" i="55"/>
  <c r="M4" i="53"/>
  <c r="M7" i="55"/>
  <c r="M13" i="55"/>
  <c r="M8" i="56"/>
  <c r="M7" i="54"/>
  <c r="M6" i="54"/>
  <c r="R5" i="54"/>
  <c r="I4" i="49"/>
  <c r="N4" i="49"/>
  <c r="O4" i="49"/>
  <c r="I5" i="49"/>
  <c r="N5" i="49"/>
  <c r="O5" i="49"/>
  <c r="I4" i="46"/>
  <c r="N4" i="46"/>
  <c r="O4" i="46"/>
  <c r="I5" i="46"/>
  <c r="N5" i="46"/>
  <c r="O5" i="46"/>
  <c r="I6" i="46"/>
  <c r="N6" i="46"/>
  <c r="O6" i="46"/>
  <c r="I7" i="46"/>
  <c r="N7" i="46"/>
  <c r="O7" i="46"/>
  <c r="I8" i="46"/>
  <c r="N8" i="46"/>
  <c r="O8" i="46"/>
  <c r="I4" i="44"/>
  <c r="N4" i="44"/>
  <c r="O4" i="44"/>
  <c r="I5" i="44"/>
  <c r="N5" i="44"/>
  <c r="O5" i="44"/>
  <c r="I6" i="44"/>
  <c r="N6" i="44"/>
  <c r="O6" i="44"/>
  <c r="I4" i="38"/>
  <c r="N4" i="38"/>
  <c r="O4" i="38"/>
  <c r="I5" i="38"/>
  <c r="N5" i="38"/>
  <c r="O5" i="38"/>
  <c r="I6" i="38"/>
  <c r="N6" i="38"/>
  <c r="O6" i="38"/>
  <c r="I7" i="38"/>
  <c r="N7" i="38"/>
  <c r="O7" i="38"/>
  <c r="I4" i="37"/>
  <c r="N4" i="37"/>
  <c r="O4" i="37"/>
  <c r="I5" i="37"/>
  <c r="N5" i="37"/>
  <c r="O5" i="37"/>
  <c r="I6" i="37"/>
  <c r="N6" i="37"/>
  <c r="O6" i="37"/>
  <c r="Q4" i="37" l="1"/>
  <c r="Q5" i="38"/>
  <c r="Q5" i="49"/>
  <c r="Q7" i="38"/>
  <c r="P4" i="37"/>
  <c r="J4" i="37" s="1"/>
  <c r="L4" i="37" s="1"/>
  <c r="P4" i="38"/>
  <c r="J4" i="38" s="1"/>
  <c r="L4" i="38" s="1"/>
  <c r="Q6" i="37"/>
  <c r="P7" i="38"/>
  <c r="J7" i="38" s="1"/>
  <c r="L7" i="38" s="1"/>
  <c r="P5" i="44"/>
  <c r="J5" i="44" s="1"/>
  <c r="L5" i="44" s="1"/>
  <c r="Q4" i="49"/>
  <c r="P5" i="49"/>
  <c r="J5" i="49" s="1"/>
  <c r="L5" i="49" s="1"/>
  <c r="R5" i="49" s="1"/>
  <c r="P7" i="46"/>
  <c r="J7" i="46" s="1"/>
  <c r="L7" i="46" s="1"/>
  <c r="Q5" i="46"/>
  <c r="Q7" i="46"/>
  <c r="Q6" i="46"/>
  <c r="Q5" i="44"/>
  <c r="P4" i="44"/>
  <c r="J4" i="44" s="1"/>
  <c r="L4" i="44" s="1"/>
  <c r="Q4" i="44"/>
  <c r="P5" i="37"/>
  <c r="J5" i="37" s="1"/>
  <c r="L5" i="37" s="1"/>
  <c r="M5" i="37" s="1"/>
  <c r="P6" i="37"/>
  <c r="J6" i="37" s="1"/>
  <c r="L6" i="37" s="1"/>
  <c r="Q4" i="38"/>
  <c r="P4" i="49"/>
  <c r="J4" i="49" s="1"/>
  <c r="L4" i="49" s="1"/>
  <c r="Q5" i="37"/>
  <c r="R5" i="37" s="1"/>
  <c r="Q6" i="38"/>
  <c r="P5" i="38"/>
  <c r="J5" i="38" s="1"/>
  <c r="L5" i="38" s="1"/>
  <c r="P6" i="38"/>
  <c r="J6" i="38" s="1"/>
  <c r="L6" i="38" s="1"/>
  <c r="R6" i="38" s="1"/>
  <c r="P6" i="46"/>
  <c r="J6" i="46" s="1"/>
  <c r="L6" i="46" s="1"/>
  <c r="R6" i="46" s="1"/>
  <c r="R6" i="37"/>
  <c r="R5" i="38"/>
  <c r="R7" i="38"/>
  <c r="Q6" i="44"/>
  <c r="P6" i="44"/>
  <c r="J6" i="44" s="1"/>
  <c r="L6" i="44" s="1"/>
  <c r="Q4" i="46"/>
  <c r="P4" i="46"/>
  <c r="J4" i="46" s="1"/>
  <c r="L4" i="46" s="1"/>
  <c r="Q8" i="46"/>
  <c r="P8" i="46"/>
  <c r="J8" i="46" s="1"/>
  <c r="L8" i="46" s="1"/>
  <c r="P5" i="46"/>
  <c r="J5" i="46" s="1"/>
  <c r="L5" i="46" s="1"/>
  <c r="M17" i="44" l="1"/>
  <c r="M18" i="44"/>
  <c r="M15" i="44"/>
  <c r="M11" i="44"/>
  <c r="M12" i="44"/>
  <c r="M21" i="44"/>
  <c r="M16" i="44"/>
  <c r="M20" i="44"/>
  <c r="M8" i="44"/>
  <c r="M10" i="44"/>
  <c r="M19" i="44"/>
  <c r="M13" i="44"/>
  <c r="M7" i="44"/>
  <c r="M22" i="44"/>
  <c r="M14" i="44"/>
  <c r="M9" i="44"/>
  <c r="M7" i="37"/>
  <c r="M9" i="37"/>
  <c r="M8" i="37"/>
  <c r="M10" i="37"/>
  <c r="M12" i="37"/>
  <c r="M11" i="37"/>
  <c r="M17" i="46"/>
  <c r="M13" i="46"/>
  <c r="M15" i="46"/>
  <c r="M24" i="46"/>
  <c r="M14" i="46"/>
  <c r="M18" i="46"/>
  <c r="M11" i="46"/>
  <c r="M20" i="46"/>
  <c r="M23" i="46"/>
  <c r="M19" i="46"/>
  <c r="M25" i="46"/>
  <c r="M9" i="46"/>
  <c r="M10" i="46"/>
  <c r="M12" i="46"/>
  <c r="M21" i="46"/>
  <c r="M16" i="46"/>
  <c r="M22" i="46"/>
  <c r="M6" i="37"/>
  <c r="R4" i="37"/>
  <c r="M4" i="49"/>
  <c r="M14" i="49"/>
  <c r="M12" i="49"/>
  <c r="M13" i="49"/>
  <c r="M8" i="49"/>
  <c r="M6" i="49"/>
  <c r="M10" i="49"/>
  <c r="M9" i="49"/>
  <c r="M16" i="49"/>
  <c r="M11" i="49"/>
  <c r="M15" i="49"/>
  <c r="M7" i="49"/>
  <c r="R4" i="38"/>
  <c r="M6" i="38"/>
  <c r="M4" i="37"/>
  <c r="M5" i="38"/>
  <c r="M4" i="38"/>
  <c r="M7" i="38"/>
  <c r="R5" i="44"/>
  <c r="R7" i="46"/>
  <c r="M8" i="38"/>
  <c r="R4" i="49"/>
  <c r="M7" i="46"/>
  <c r="M5" i="46"/>
  <c r="R4" i="44"/>
  <c r="M8" i="46"/>
  <c r="M6" i="44"/>
  <c r="M5" i="44"/>
  <c r="M5" i="49"/>
  <c r="M6" i="46"/>
  <c r="M4" i="46"/>
  <c r="M4" i="44"/>
  <c r="R5" i="46"/>
  <c r="R8" i="46"/>
  <c r="R4" i="46"/>
  <c r="R6" i="44"/>
</calcChain>
</file>

<file path=xl/sharedStrings.xml><?xml version="1.0" encoding="utf-8"?>
<sst xmlns="http://schemas.openxmlformats.org/spreadsheetml/2006/main" count="644" uniqueCount="316">
  <si>
    <t>名次</t>
  </si>
  <si>
    <t>最高低分平均與最後得分差距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</si>
  <si>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</si>
  <si>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雲林國小</t>
  </si>
  <si>
    <t>公誠國小</t>
  </si>
  <si>
    <t>崙背國小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</si>
  <si>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</si>
  <si>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姓名</t>
    <phoneticPr fontId="1" type="noConversion"/>
  </si>
  <si>
    <t>裁判員簽名: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</si>
  <si>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</si>
  <si>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</si>
  <si>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</si>
  <si>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</si>
  <si>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</si>
  <si>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</si>
  <si>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</si>
  <si>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</si>
  <si>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</si>
  <si>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</si>
  <si>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</si>
  <si>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</si>
  <si>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</si>
  <si>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</si>
  <si>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</si>
  <si>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</si>
  <si>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</si>
  <si>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</si>
  <si>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</si>
  <si>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</si>
  <si>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</si>
  <si>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</si>
  <si>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</si>
  <si>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</si>
  <si>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</si>
  <si>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</si>
  <si>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</si>
  <si>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</si>
  <si>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</si>
  <si>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</si>
  <si>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</si>
  <si>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</si>
  <si>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</si>
  <si>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</si>
  <si>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</si>
  <si>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</si>
  <si>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</si>
  <si>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</si>
  <si>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</si>
  <si>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</si>
  <si>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</si>
  <si>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</si>
  <si>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</si>
  <si>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</si>
  <si>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</si>
  <si>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</si>
  <si>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</si>
  <si>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</si>
  <si>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</si>
  <si>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</si>
  <si>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</si>
  <si>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</si>
  <si>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</si>
  <si>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</si>
  <si>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</si>
  <si>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最高低分平均</t>
    <phoneticPr fontId="1" type="noConversion"/>
  </si>
  <si>
    <t>最高分</t>
    <phoneticPr fontId="1" type="noConversion"/>
  </si>
  <si>
    <t>五號 裁判</t>
    <phoneticPr fontId="1" type="noConversion"/>
  </si>
  <si>
    <t>三號 裁判</t>
    <phoneticPr fontId="1" type="noConversion"/>
  </si>
  <si>
    <t>賽序</t>
    <phoneticPr fontId="1" type="noConversion"/>
  </si>
  <si>
    <t>文光國小</t>
  </si>
  <si>
    <t>建華國小</t>
  </si>
  <si>
    <t>尚德國小</t>
  </si>
  <si>
    <t>廣興國小</t>
  </si>
  <si>
    <t>東光國小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</si>
  <si>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</si>
  <si>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吳峻愷</t>
  </si>
  <si>
    <t>李英傑</t>
  </si>
  <si>
    <t>丁彬峰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</si>
  <si>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</si>
  <si>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</si>
  <si>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</si>
  <si>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</si>
  <si>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</si>
  <si>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</si>
  <si>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</si>
  <si>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</si>
  <si>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</si>
  <si>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</si>
  <si>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</si>
  <si>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</si>
  <si>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</si>
  <si>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</si>
  <si>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</si>
  <si>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</si>
  <si>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</si>
  <si>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</si>
  <si>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</si>
  <si>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裁判員簽名:</t>
    <phoneticPr fontId="1" type="noConversion"/>
  </si>
  <si>
    <t>張恩嘉</t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</si>
  <si>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</si>
  <si>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</si>
  <si>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</si>
  <si>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</si>
  <si>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裁判長    加減分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</si>
  <si>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</si>
  <si>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</si>
  <si>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</si>
  <si>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</si>
  <si>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</si>
  <si>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</si>
  <si>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姓名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</si>
  <si>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</si>
  <si>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</si>
  <si>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</si>
  <si>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裁判員簽名:</t>
    <phoneticPr fontId="1" type="noConversion"/>
  </si>
  <si>
    <t>宏仁國小</t>
  </si>
  <si>
    <t>最高低分平均與最後得分差距</t>
    <phoneticPr fontId="1" type="noConversion"/>
  </si>
  <si>
    <t>最高低分平均</t>
    <phoneticPr fontId="1" type="noConversion"/>
  </si>
  <si>
    <t>最高低分扣除值</t>
    <phoneticPr fontId="1" type="noConversion"/>
  </si>
  <si>
    <t>最低分</t>
    <phoneticPr fontId="1" type="noConversion"/>
  </si>
  <si>
    <t>最高分</t>
    <phoneticPr fontId="1" type="noConversion"/>
  </si>
  <si>
    <t>最後  得分</t>
    <phoneticPr fontId="1" type="noConversion"/>
  </si>
  <si>
    <t>應得  分數</t>
    <phoneticPr fontId="1" type="noConversion"/>
  </si>
  <si>
    <t>五號 裁判</t>
    <phoneticPr fontId="1" type="noConversion"/>
  </si>
  <si>
    <t>四號 裁判</t>
    <phoneticPr fontId="1" type="noConversion"/>
  </si>
  <si>
    <t>三號 裁判</t>
    <phoneticPr fontId="1" type="noConversion"/>
  </si>
  <si>
    <t>二號 裁判</t>
    <phoneticPr fontId="1" type="noConversion"/>
  </si>
  <si>
    <t>一號 裁判</t>
    <phoneticPr fontId="1" type="noConversion"/>
  </si>
  <si>
    <t>學校</t>
    <phoneticPr fontId="1" type="noConversion"/>
  </si>
  <si>
    <t>姓名</t>
    <phoneticPr fontId="1" type="noConversion"/>
  </si>
  <si>
    <t>賽序</t>
    <phoneticPr fontId="1" type="noConversion"/>
  </si>
  <si>
    <t>同分比序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</si>
  <si>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</si>
  <si>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</si>
  <si>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</si>
  <si>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</si>
  <si>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</si>
  <si>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</si>
  <si>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備註: 合計3位選手參賽,取2名。</t>
    <phoneticPr fontId="1" type="noConversion"/>
  </si>
  <si>
    <t>洪佳岑</t>
  </si>
  <si>
    <t>安慶國小</t>
  </si>
  <si>
    <t>南陽國小</t>
  </si>
  <si>
    <t>吳綺鳳</t>
  </si>
  <si>
    <t>三崙國小</t>
  </si>
  <si>
    <t>元長國小</t>
  </si>
  <si>
    <t>林庭瑜</t>
  </si>
  <si>
    <t>李羽喬</t>
  </si>
  <si>
    <t>王彥晶</t>
  </si>
  <si>
    <t>張宇晴</t>
  </si>
  <si>
    <t>許巧慧</t>
  </si>
  <si>
    <t>蔡宥稘</t>
  </si>
  <si>
    <t>林佳茵</t>
  </si>
  <si>
    <t>李昀瑾</t>
  </si>
  <si>
    <t>吳宜萱</t>
  </si>
  <si>
    <t>黃建川</t>
  </si>
  <si>
    <t>陳暉然</t>
  </si>
  <si>
    <t>張定緯</t>
  </si>
  <si>
    <t>蕭慶鴻</t>
  </si>
  <si>
    <t>陳有琦</t>
  </si>
  <si>
    <t>楊律霆</t>
  </si>
  <si>
    <t>李俊逸</t>
  </si>
  <si>
    <t>沈裕惟</t>
  </si>
  <si>
    <t>陳尚佑</t>
  </si>
  <si>
    <t>李沐庭</t>
  </si>
  <si>
    <t>蔡政哲</t>
  </si>
  <si>
    <t>曾浚騰</t>
  </si>
  <si>
    <t>張丞毅</t>
  </si>
  <si>
    <t>林翰俞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</si>
  <si>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</si>
  <si>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林佳嫻</t>
  </si>
  <si>
    <t>林家潁</t>
  </si>
  <si>
    <t>林佳燕</t>
  </si>
  <si>
    <t>陳亭安</t>
  </si>
  <si>
    <t>湖美琪</t>
  </si>
  <si>
    <t>吳品臻</t>
  </si>
  <si>
    <t>吳佳恩</t>
  </si>
  <si>
    <t>台西國小</t>
  </si>
  <si>
    <t>莊璨愷</t>
  </si>
  <si>
    <t>周奕廷</t>
  </si>
  <si>
    <t>呂宸佑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</si>
  <si>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</si>
  <si>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合計9位選手參賽,取5名。</t>
    <phoneticPr fontId="1" type="noConversion"/>
  </si>
  <si>
    <t>吳文玉</t>
  </si>
  <si>
    <t>斗六國小</t>
  </si>
  <si>
    <t>明倫國小</t>
  </si>
  <si>
    <t>備註: 合計5位選手參賽,取3名。</t>
    <phoneticPr fontId="1" type="noConversion"/>
  </si>
  <si>
    <t>雲林縣111年春季縣長盃國術錦標賽【國小女子高年級組  國術 劍術】比賽名單 甲28場</t>
    <phoneticPr fontId="1" type="noConversion"/>
  </si>
  <si>
    <t>雲林縣111年春季縣長盃國術錦標賽【國小男子高年級組 國術 劍術】比賽名單 甲29場</t>
    <phoneticPr fontId="1" type="noConversion"/>
  </si>
  <si>
    <t>王奕勛</t>
  </si>
  <si>
    <t>余承檡</t>
  </si>
  <si>
    <t>謝帛叡</t>
  </si>
  <si>
    <t>劉崇馼</t>
  </si>
  <si>
    <t>大美國小</t>
  </si>
  <si>
    <t>林順慶</t>
  </si>
  <si>
    <t>備註: 合計2位選手參賽,取1名。</t>
    <phoneticPr fontId="1" type="noConversion"/>
  </si>
  <si>
    <t>雲林縣111年春季縣長盃國術錦標賽【國小女子低年級組 國術 劍術】比賽名單 甲30場</t>
    <phoneticPr fontId="1" type="noConversion"/>
  </si>
  <si>
    <t>洪子馨</t>
  </si>
  <si>
    <t>饒平國小</t>
  </si>
  <si>
    <t>備註: 合計11位選手參賽,取6名。</t>
    <phoneticPr fontId="1" type="noConversion"/>
  </si>
  <si>
    <t>雲林縣111年春季縣長盃國術錦標賽【國小女子高年級組 國術 功夫扇】比賽名單 甲31場</t>
    <phoneticPr fontId="1" type="noConversion"/>
  </si>
  <si>
    <t>許予薰</t>
  </si>
  <si>
    <t>崙豐國小</t>
  </si>
  <si>
    <t>張羽岑</t>
  </si>
  <si>
    <t>李宜瑄</t>
  </si>
  <si>
    <t>張淑菁</t>
  </si>
  <si>
    <t>邱文欣</t>
  </si>
  <si>
    <t>陳於慧</t>
  </si>
  <si>
    <t>林靜瑜</t>
  </si>
  <si>
    <t>備註: 合計7位選手參賽,取4名。</t>
    <phoneticPr fontId="1" type="noConversion"/>
  </si>
  <si>
    <t>雲林縣111年春季縣長盃國術錦標賽【國小男子高年級組 國術 功夫扇】比賽名單 甲32場</t>
    <phoneticPr fontId="1" type="noConversion"/>
  </si>
  <si>
    <t>柯博文</t>
  </si>
  <si>
    <t>李貫瑋</t>
  </si>
  <si>
    <t>吳碩恩</t>
  </si>
  <si>
    <t>鍾勝恩</t>
  </si>
  <si>
    <t>沈煜博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</si>
  <si>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</si>
  <si>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 xml:space="preserve"> 雲林縣111年春季縣長盃國術錦標賽【國小女子低年級組 國術 功夫扇】比賽名單 甲33場</t>
    <phoneticPr fontId="1" type="noConversion"/>
  </si>
  <si>
    <t>周姿妍</t>
  </si>
  <si>
    <t>林育杞</t>
  </si>
  <si>
    <t>鎮東國小</t>
  </si>
  <si>
    <t>劉宥均</t>
  </si>
  <si>
    <t>ㄇ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</si>
  <si>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</si>
  <si>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合計7位選手參賽,取4名。</t>
    <phoneticPr fontId="1" type="noConversion"/>
  </si>
  <si>
    <t xml:space="preserve"> 雲林縣111年春季縣長盃國術錦標賽【國小男子低年級組 國術 功夫扇】比賽名單 甲34場</t>
    <phoneticPr fontId="1" type="noConversion"/>
  </si>
  <si>
    <t>廖晟智</t>
  </si>
  <si>
    <t>久安國小</t>
  </si>
  <si>
    <t>劉泓溢</t>
  </si>
  <si>
    <t>林靖</t>
  </si>
  <si>
    <t>吳瑋澄</t>
  </si>
  <si>
    <t>楊凱恩</t>
  </si>
  <si>
    <t>張鈺晨</t>
  </si>
  <si>
    <t>林秝</t>
  </si>
  <si>
    <t>備註: 合計19位選手參賽,取8名。</t>
    <phoneticPr fontId="1" type="noConversion"/>
  </si>
  <si>
    <t>雲林縣111年春季縣長盃國術錦標賽【國小女子高年級組 福建系列南拳】比賽名單 甲35場</t>
    <phoneticPr fontId="1" type="noConversion"/>
  </si>
  <si>
    <t>林瑜潔</t>
  </si>
  <si>
    <t>林晏羽</t>
  </si>
  <si>
    <t>楊洛熏</t>
  </si>
  <si>
    <t>程于庭</t>
  </si>
  <si>
    <t>李昭薪</t>
  </si>
  <si>
    <t>林采瑩</t>
  </si>
  <si>
    <t>蔦松國小</t>
  </si>
  <si>
    <t>程聖萱</t>
  </si>
  <si>
    <t>黃楉雅</t>
  </si>
  <si>
    <t>高郁婷</t>
  </si>
  <si>
    <t>備註: 合計12位選手參賽,取6名。</t>
    <phoneticPr fontId="1" type="noConversion"/>
  </si>
  <si>
    <t>雲林縣111年春季縣長盃國術錦標賽【國小女子低年級組 福建系列南拳】比賽名單 甲36場</t>
    <phoneticPr fontId="1" type="noConversion"/>
  </si>
  <si>
    <t>廖盈琦</t>
  </si>
  <si>
    <t>顧育芹</t>
  </si>
  <si>
    <t>陳沛清</t>
  </si>
  <si>
    <t>黃馨玉</t>
  </si>
  <si>
    <t>陳姿融</t>
  </si>
  <si>
    <t>陳宥茹</t>
  </si>
  <si>
    <t>陳亮妍</t>
  </si>
  <si>
    <t>信義國小</t>
  </si>
  <si>
    <t>吳星妘</t>
  </si>
  <si>
    <t>吳芮珊</t>
  </si>
  <si>
    <t>吳暄郁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</si>
  <si>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</si>
  <si>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合計22位選手參賽,取8名。</t>
    <phoneticPr fontId="1" type="noConversion"/>
  </si>
  <si>
    <t>雲林縣111年春季縣長盃國術錦標賽【國小男子高年級組 福建系列南拳】比賽名單 甲37場</t>
    <phoneticPr fontId="1" type="noConversion"/>
  </si>
  <si>
    <t>林許士耘</t>
  </si>
  <si>
    <t>廖勝斌</t>
  </si>
  <si>
    <t>郭力維</t>
  </si>
  <si>
    <t>黃胤程</t>
  </si>
  <si>
    <t>蔡佾樵</t>
  </si>
  <si>
    <t>吳泓樺</t>
  </si>
  <si>
    <t>陳郁霖</t>
  </si>
  <si>
    <t>高晨哲</t>
  </si>
  <si>
    <r>
      <t xml:space="preserve"> </t>
    </r>
    <r>
      <rPr>
        <sz val="12"/>
        <rFont val="標楷體"/>
        <family val="4"/>
        <charset val="136"/>
      </rPr>
      <t>雲林縣111年春季縣長盃國術錦標賽【國小男子低年級組 福建系列南拳】比賽名單 甲38場</t>
    </r>
    <phoneticPr fontId="1" type="noConversion"/>
  </si>
  <si>
    <t>王彥捷</t>
  </si>
  <si>
    <t>吳建勳</t>
  </si>
  <si>
    <t>郭星佑</t>
  </si>
  <si>
    <t>陳佑郡</t>
  </si>
  <si>
    <t>林子恩</t>
  </si>
  <si>
    <t>吳韋志</t>
  </si>
  <si>
    <t>張維文</t>
  </si>
  <si>
    <t>李思愷</t>
  </si>
  <si>
    <t>涂文耕</t>
  </si>
  <si>
    <t>雲林縣111年春季縣長盃國術錦標賽【國小女子高年級組 國術 羅漢化技】比賽名單 甲39場</t>
    <phoneticPr fontId="1" type="noConversion"/>
  </si>
  <si>
    <t>趙星雅</t>
  </si>
  <si>
    <t>顏宥萱</t>
  </si>
  <si>
    <t>林子妤</t>
  </si>
  <si>
    <t>林鈺涵</t>
  </si>
  <si>
    <t>雲林縣111年春季縣長盃國術錦標賽【國小男子高年級組 國術 羅漢化技】比賽名單 甲40場</t>
    <phoneticPr fontId="1" type="noConversion"/>
  </si>
  <si>
    <t>陳炯叡</t>
  </si>
  <si>
    <t>吳肇倫</t>
  </si>
  <si>
    <t>丁彥鈞</t>
  </si>
  <si>
    <t>王佑任</t>
  </si>
  <si>
    <t>陳毅庠</t>
  </si>
  <si>
    <t>丁中宥</t>
  </si>
  <si>
    <t>吳承燁</t>
  </si>
  <si>
    <t>雲林縣111年春季縣長盃國術錦標賽【國小男子低年級組 國術 羅漢化技】比賽名單 甲41場</t>
    <phoneticPr fontId="1" type="noConversion"/>
  </si>
  <si>
    <t>林威成</t>
  </si>
  <si>
    <t>歐星漢</t>
  </si>
  <si>
    <t>陳少宇</t>
  </si>
  <si>
    <t>傅元愷</t>
  </si>
  <si>
    <t>雲林縣111年春季縣長盃國術錦標賽【國小女子低年級組 國術 羅漢化技】比賽名單 甲42場</t>
    <phoneticPr fontId="1" type="noConversion"/>
  </si>
  <si>
    <t>林育萱</t>
  </si>
  <si>
    <t>許語恩</t>
  </si>
  <si>
    <t>吳靖絨</t>
  </si>
  <si>
    <t>吳涵韶</t>
  </si>
  <si>
    <t>簡玎恩</t>
  </si>
  <si>
    <t>黃筠芷</t>
  </si>
  <si>
    <t>鍾心琳</t>
  </si>
  <si>
    <t>黃采蕎</t>
  </si>
  <si>
    <t>馬若恩</t>
  </si>
  <si>
    <t>劉家溱</t>
  </si>
  <si>
    <t>林妤璇</t>
  </si>
  <si>
    <t>立仁國小</t>
  </si>
  <si>
    <t>黃敏慈</t>
  </si>
  <si>
    <t>林恩睿</t>
  </si>
  <si>
    <t>備註: 合計12位選手參賽,取6名。</t>
    <phoneticPr fontId="1" type="noConversion"/>
  </si>
  <si>
    <t>備註: 合計13位選手參賽,取7名。</t>
    <phoneticPr fontId="1" type="noConversion"/>
  </si>
  <si>
    <t>備註: 合計4位選手參賽,取2名。</t>
    <phoneticPr fontId="1" type="noConversion"/>
  </si>
  <si>
    <t>備註: 合計4位選手參賽,取2名。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</si>
</sst>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;[Red]\-0.0000000\ "/>
    <numFmt numFmtId="177" formatCode="0.0000000_ 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15" fillId="0" borderId="1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0" fontId="10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6" fillId="0" borderId="0" xfId="0" applyFont="1" applyBorder="1">
      <alignment vertical="center"/>
    </xf>
    <xf numFmtId="0" fontId="14" fillId="0" borderId="0" xfId="0" applyFont="1" applyBorder="1" applyAlignment="1">
      <alignment vertical="center" wrapText="1"/>
    </xf>
    <xf numFmtId="0" fontId="16" fillId="0" borderId="3" xfId="0" applyFont="1" applyBorder="1">
      <alignment vertical="center"/>
    </xf>
    <xf numFmtId="0" fontId="14" fillId="0" borderId="1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5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4" zoomScale="74" zoomScaleNormal="74" workbookViewId="0">
      <selection activeCell="B4" sqref="B4:C1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8" style="1" customWidth="1"/>
    <col min="15" max="15" width="8.984375E-2" style="1" customWidth="1"/>
    <col min="16" max="16" width="7.26953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31" t="s">
        <v>186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20" ht="24.65" customHeight="1" x14ac:dyDescent="0.4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2" t="s">
        <v>44</v>
      </c>
      <c r="O2" s="32"/>
      <c r="P2" s="32"/>
      <c r="Q2" s="33" t="s">
        <v>43</v>
      </c>
      <c r="R2" s="33"/>
    </row>
    <row r="3" spans="1:20" ht="45" customHeight="1" x14ac:dyDescent="0.4">
      <c r="A3" s="2" t="s">
        <v>42</v>
      </c>
      <c r="B3" s="2" t="s">
        <v>41</v>
      </c>
      <c r="C3" s="2" t="s">
        <v>40</v>
      </c>
      <c r="D3" s="2" t="s">
        <v>39</v>
      </c>
      <c r="E3" s="2" t="s">
        <v>38</v>
      </c>
      <c r="F3" s="2" t="s">
        <v>37</v>
      </c>
      <c r="G3" s="2" t="s">
        <v>36</v>
      </c>
      <c r="H3" s="2" t="s">
        <v>35</v>
      </c>
      <c r="I3" s="11" t="s">
        <v>34</v>
      </c>
      <c r="J3" s="6" t="s">
        <v>2</v>
      </c>
      <c r="K3" s="5" t="s">
        <v>137</v>
      </c>
      <c r="L3" s="5" t="s">
        <v>32</v>
      </c>
      <c r="M3" s="2" t="s">
        <v>0</v>
      </c>
      <c r="N3" s="13" t="s">
        <v>31</v>
      </c>
      <c r="O3" s="13" t="s">
        <v>30</v>
      </c>
      <c r="P3" s="14" t="s">
        <v>29</v>
      </c>
      <c r="Q3" s="8" t="s">
        <v>28</v>
      </c>
      <c r="R3" s="12" t="s">
        <v>27</v>
      </c>
    </row>
    <row r="4" spans="1:20" ht="36.9" customHeight="1" x14ac:dyDescent="0.4">
      <c r="A4" s="2">
        <v>1</v>
      </c>
      <c r="B4" s="47" t="s">
        <v>302</v>
      </c>
      <c r="C4" s="47" t="s">
        <v>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RANK(L4,$L$4:$L$13)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42"/>
      <c r="T4" s="42"/>
    </row>
    <row r="5" spans="1:20" ht="36.9" customHeight="1" x14ac:dyDescent="0.4">
      <c r="A5" s="2">
        <v>2</v>
      </c>
      <c r="B5" s="47" t="s">
        <v>303</v>
      </c>
      <c r="C5" s="47" t="s">
        <v>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  <c r="S5" s="42"/>
      <c r="T5" s="42"/>
    </row>
    <row r="6" spans="1:20" ht="36.9" customHeight="1" x14ac:dyDescent="0.4">
      <c r="A6" s="2">
        <v>3</v>
      </c>
      <c r="B6" s="25" t="s">
        <v>310</v>
      </c>
      <c r="C6" s="47" t="s">
        <v>309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  <c r="S6" s="42"/>
      <c r="T6" s="42"/>
    </row>
    <row r="7" spans="1:20" ht="36.9" customHeight="1" x14ac:dyDescent="0.4">
      <c r="A7" s="2">
        <v>4</v>
      </c>
      <c r="B7" s="47" t="s">
        <v>305</v>
      </c>
      <c r="C7" s="25" t="s">
        <v>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  <c r="S7" s="42"/>
      <c r="T7" s="43"/>
    </row>
    <row r="8" spans="1:20" ht="36.9" customHeight="1" x14ac:dyDescent="0.4">
      <c r="A8" s="2">
        <v>5</v>
      </c>
      <c r="B8" s="47" t="s">
        <v>311</v>
      </c>
      <c r="C8" s="47" t="s">
        <v>309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  <c r="S8" s="43"/>
      <c r="T8" s="42"/>
    </row>
    <row r="9" spans="1:20" ht="36.9" customHeight="1" x14ac:dyDescent="0.4">
      <c r="A9" s="2">
        <v>6</v>
      </c>
      <c r="B9" s="47" t="s">
        <v>307</v>
      </c>
      <c r="C9" s="47" t="s">
        <v>183</v>
      </c>
      <c r="D9" s="2"/>
      <c r="E9" s="2"/>
      <c r="F9" s="2"/>
      <c r="G9" s="2"/>
      <c r="H9" s="2"/>
      <c r="I9" s="2">
        <f t="shared" ref="I9:I11" si="1">SUM(D9:H9)</f>
        <v>0</v>
      </c>
      <c r="J9" s="2">
        <f t="shared" ref="J9:J11" si="2">SUM(P9/3)</f>
        <v>0</v>
      </c>
      <c r="K9" s="2"/>
      <c r="L9" s="2">
        <f t="shared" ref="L9:L11" si="3">SUM(J9:K9)</f>
        <v>0</v>
      </c>
      <c r="M9" s="2">
        <f t="shared" si="0"/>
        <v>1</v>
      </c>
      <c r="N9" s="3">
        <f t="shared" ref="N9:N11" si="4">MAX(D9:H9)</f>
        <v>0</v>
      </c>
      <c r="O9" s="3">
        <f t="shared" ref="O9:O11" si="5">MIN(D9:H9)</f>
        <v>0</v>
      </c>
      <c r="P9" s="7">
        <f t="shared" ref="P9:P11" si="6">SUM(I9-N9-O9)</f>
        <v>0</v>
      </c>
      <c r="Q9" s="7">
        <f t="shared" ref="Q9:Q11" si="7">AVERAGE(N9:O9)</f>
        <v>0</v>
      </c>
      <c r="R9" s="9">
        <f t="shared" ref="R9:R11" si="8">L9-Q9</f>
        <v>0</v>
      </c>
      <c r="S9" s="42"/>
      <c r="T9" s="42"/>
    </row>
    <row r="10" spans="1:20" ht="36.9" customHeight="1" x14ac:dyDescent="0.4">
      <c r="A10" s="2">
        <v>7</v>
      </c>
      <c r="B10" s="47" t="s">
        <v>308</v>
      </c>
      <c r="C10" s="47" t="s">
        <v>309</v>
      </c>
      <c r="D10" s="2"/>
      <c r="E10" s="2"/>
      <c r="F10" s="2"/>
      <c r="G10" s="2"/>
      <c r="H10" s="2"/>
      <c r="I10" s="2">
        <f t="shared" si="1"/>
        <v>0</v>
      </c>
      <c r="J10" s="2">
        <f t="shared" si="2"/>
        <v>0</v>
      </c>
      <c r="K10" s="2"/>
      <c r="L10" s="2">
        <f t="shared" si="3"/>
        <v>0</v>
      </c>
      <c r="M10" s="2">
        <f t="shared" si="0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  <c r="S10" s="42"/>
      <c r="T10" s="42"/>
    </row>
    <row r="11" spans="1:20" ht="36.9" customHeight="1" x14ac:dyDescent="0.4">
      <c r="A11" s="2">
        <v>8</v>
      </c>
      <c r="B11" s="47" t="s">
        <v>304</v>
      </c>
      <c r="C11" s="47" t="s">
        <v>4</v>
      </c>
      <c r="D11" s="2"/>
      <c r="E11" s="2"/>
      <c r="F11" s="2"/>
      <c r="G11" s="2"/>
      <c r="H11" s="2"/>
      <c r="I11" s="2">
        <f t="shared" si="1"/>
        <v>0</v>
      </c>
      <c r="J11" s="2">
        <f t="shared" si="2"/>
        <v>0</v>
      </c>
      <c r="K11" s="2"/>
      <c r="L11" s="2">
        <f t="shared" si="3"/>
        <v>0</v>
      </c>
      <c r="M11" s="2">
        <f t="shared" si="0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  <c r="S11" s="43"/>
      <c r="T11" s="42"/>
    </row>
    <row r="12" spans="1:20" ht="36.9" customHeight="1" x14ac:dyDescent="0.4">
      <c r="A12" s="2">
        <v>9</v>
      </c>
      <c r="B12" s="25" t="s">
        <v>306</v>
      </c>
      <c r="C12" s="47" t="s">
        <v>183</v>
      </c>
      <c r="D12" s="2"/>
      <c r="E12" s="2"/>
      <c r="F12" s="2"/>
      <c r="G12" s="2"/>
      <c r="H12" s="2"/>
      <c r="I12" s="2">
        <f>SUM(D12:H12)</f>
        <v>0</v>
      </c>
      <c r="J12" s="2">
        <f>SUM(P12/3)</f>
        <v>0</v>
      </c>
      <c r="K12" s="2"/>
      <c r="L12" s="2">
        <f>SUM(J12:K12)</f>
        <v>0</v>
      </c>
      <c r="M12" s="2">
        <f t="shared" si="0"/>
        <v>1</v>
      </c>
      <c r="N12" s="3">
        <f>MAX(D12:H12)</f>
        <v>0</v>
      </c>
      <c r="O12" s="3">
        <f>MIN(D12:H12)</f>
        <v>0</v>
      </c>
      <c r="P12" s="7">
        <f>SUM(I12-N12-O12)</f>
        <v>0</v>
      </c>
      <c r="Q12" s="7">
        <f>AVERAGE(N12:O12)</f>
        <v>0</v>
      </c>
      <c r="R12" s="9">
        <f>L12-Q12</f>
        <v>0</v>
      </c>
      <c r="S12" s="44"/>
      <c r="T12" s="44"/>
    </row>
    <row r="13" spans="1:20" ht="51" customHeight="1" x14ac:dyDescent="0.4">
      <c r="A13" s="34" t="s">
        <v>181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5"/>
      <c r="O13" s="35"/>
      <c r="R13" s="9"/>
    </row>
    <row r="14" spans="1:20" ht="19.5" x14ac:dyDescent="0.4">
      <c r="C14" s="36" t="s">
        <v>26</v>
      </c>
      <c r="D14" s="36"/>
      <c r="E14" s="36"/>
    </row>
    <row r="15" spans="1:20" ht="54.5" customHeight="1" x14ac:dyDescent="0.4">
      <c r="A15" s="30" t="s">
        <v>74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</row>
  </sheetData>
  <sortState ref="A4:C7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zoomScaleNormal="100" workbookViewId="0">
      <selection activeCell="U5" sqref="U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37" t="s">
        <v>187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0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63</v>
      </c>
      <c r="O2" s="32"/>
      <c r="P2" s="32"/>
      <c r="Q2" s="33" t="s">
        <v>62</v>
      </c>
      <c r="R2" s="33"/>
    </row>
    <row r="3" spans="1:20" ht="45" customHeight="1" x14ac:dyDescent="0.4">
      <c r="A3" s="2" t="s">
        <v>61</v>
      </c>
      <c r="B3" s="2" t="s">
        <v>60</v>
      </c>
      <c r="C3" s="2" t="s">
        <v>59</v>
      </c>
      <c r="D3" s="2" t="s">
        <v>58</v>
      </c>
      <c r="E3" s="2" t="s">
        <v>57</v>
      </c>
      <c r="F3" s="2" t="s">
        <v>56</v>
      </c>
      <c r="G3" s="2" t="s">
        <v>55</v>
      </c>
      <c r="H3" s="2" t="s">
        <v>54</v>
      </c>
      <c r="I3" s="11" t="s">
        <v>53</v>
      </c>
      <c r="J3" s="6" t="s">
        <v>2</v>
      </c>
      <c r="K3" s="5" t="s">
        <v>136</v>
      </c>
      <c r="L3" s="5" t="s">
        <v>51</v>
      </c>
      <c r="M3" s="2" t="s">
        <v>0</v>
      </c>
      <c r="N3" s="13" t="s">
        <v>50</v>
      </c>
      <c r="O3" s="13" t="s">
        <v>49</v>
      </c>
      <c r="P3" s="14" t="s">
        <v>48</v>
      </c>
      <c r="Q3" s="8" t="s">
        <v>47</v>
      </c>
      <c r="R3" s="12" t="s">
        <v>46</v>
      </c>
    </row>
    <row r="4" spans="1:20" ht="30" customHeight="1" x14ac:dyDescent="0.4">
      <c r="A4" s="2">
        <v>1</v>
      </c>
      <c r="B4" s="25" t="s">
        <v>188</v>
      </c>
      <c r="C4" s="25" t="s">
        <v>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20" ht="30" customHeight="1" x14ac:dyDescent="0.4">
      <c r="A5" s="2">
        <v>2</v>
      </c>
      <c r="B5" s="25" t="s">
        <v>193</v>
      </c>
      <c r="C5" s="25" t="s">
        <v>192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20" ht="30" customHeight="1" x14ac:dyDescent="0.4">
      <c r="A6" s="2">
        <v>3</v>
      </c>
      <c r="B6" s="25" t="s">
        <v>190</v>
      </c>
      <c r="C6" s="25" t="s">
        <v>183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20" ht="30" customHeight="1" x14ac:dyDescent="0.4">
      <c r="A7" s="2">
        <v>4</v>
      </c>
      <c r="B7" s="25" t="s">
        <v>191</v>
      </c>
      <c r="C7" s="25" t="s">
        <v>192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20" ht="30" customHeight="1" x14ac:dyDescent="0.4">
      <c r="A8" s="2">
        <v>5</v>
      </c>
      <c r="B8" s="25" t="s">
        <v>189</v>
      </c>
      <c r="C8" s="25" t="s">
        <v>4</v>
      </c>
      <c r="D8" s="2"/>
      <c r="E8" s="2"/>
      <c r="F8" s="2"/>
      <c r="G8" s="2"/>
      <c r="H8" s="2"/>
      <c r="I8" s="2">
        <f t="shared" ref="I8" si="0">SUM(D8:H8)</f>
        <v>0</v>
      </c>
      <c r="J8" s="2">
        <f t="shared" ref="J8" si="1">SUM(P8/3)</f>
        <v>0</v>
      </c>
      <c r="K8" s="2"/>
      <c r="L8" s="2">
        <f t="shared" ref="L8" si="2">SUM(J8:K8)</f>
        <v>0</v>
      </c>
      <c r="M8" s="2">
        <f t="shared" ref="M8" si="3">RANK(L8,$L$4:$L$7)</f>
        <v>1</v>
      </c>
      <c r="N8" s="3">
        <f t="shared" ref="N8" si="4">MAX(D8:H8)</f>
        <v>0</v>
      </c>
      <c r="O8" s="3">
        <f t="shared" ref="O8" si="5">MIN(D8:H8)</f>
        <v>0</v>
      </c>
      <c r="P8" s="7">
        <f t="shared" ref="P8" si="6">SUM(I8-N8-O8)</f>
        <v>0</v>
      </c>
      <c r="Q8" s="7">
        <f t="shared" ref="Q8" si="7">AVERAGE(N8:O8)</f>
        <v>0</v>
      </c>
      <c r="R8" s="9">
        <f t="shared" ref="R8" si="8">L8-Q8</f>
        <v>0</v>
      </c>
      <c r="S8" s="46"/>
      <c r="T8" s="46"/>
    </row>
    <row r="9" spans="1:20" ht="30" customHeight="1" x14ac:dyDescent="0.4">
      <c r="A9" s="34" t="s">
        <v>185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5"/>
      <c r="O9" s="35"/>
    </row>
    <row r="10" spans="1:20" ht="30" customHeight="1" x14ac:dyDescent="0.4">
      <c r="A10" s="4"/>
      <c r="B10" s="4"/>
      <c r="C10" s="36" t="s">
        <v>45</v>
      </c>
      <c r="D10" s="36"/>
      <c r="E10" s="36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20" ht="30" customHeight="1" x14ac:dyDescent="0.4">
      <c r="A11" s="30" t="s">
        <v>133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20" ht="30" customHeight="1" x14ac:dyDescent="0.4"/>
    <row r="13" spans="1:20" ht="30" customHeight="1" x14ac:dyDescent="0.4"/>
    <row r="14" spans="1:20" ht="36" customHeight="1" x14ac:dyDescent="0.4"/>
    <row r="15" spans="1:20" ht="36" customHeight="1" x14ac:dyDescent="0.4"/>
    <row r="16" spans="1:20" ht="36" customHeight="1" x14ac:dyDescent="0.4"/>
  </sheetData>
  <sortState ref="A4:C7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H7" sqref="H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31" t="s">
        <v>195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8" ht="24.65" customHeight="1" x14ac:dyDescent="0.4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2" t="s">
        <v>6</v>
      </c>
      <c r="O2" s="32"/>
      <c r="P2" s="32"/>
      <c r="Q2" s="33" t="s">
        <v>24</v>
      </c>
      <c r="R2" s="33"/>
    </row>
    <row r="3" spans="1:18" ht="45" customHeight="1" x14ac:dyDescent="0.4">
      <c r="A3" s="2" t="s">
        <v>23</v>
      </c>
      <c r="B3" s="2" t="s">
        <v>7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</v>
      </c>
      <c r="K3" s="5" t="s">
        <v>135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18" ht="30" customHeight="1" x14ac:dyDescent="0.4">
      <c r="A4" s="2">
        <v>1</v>
      </c>
      <c r="B4" s="45" t="s">
        <v>152</v>
      </c>
      <c r="C4" s="45" t="s">
        <v>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2">
        <v>2</v>
      </c>
      <c r="B5" s="45" t="s">
        <v>196</v>
      </c>
      <c r="C5" s="45" t="s">
        <v>197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0" customHeight="1" x14ac:dyDescent="0.4">
      <c r="A6" s="34" t="s">
        <v>194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5"/>
      <c r="O6" s="35"/>
    </row>
    <row r="7" spans="1:18" ht="30" customHeight="1" x14ac:dyDescent="0.4">
      <c r="A7" s="4"/>
      <c r="B7" s="4"/>
      <c r="C7" s="36" t="s">
        <v>8</v>
      </c>
      <c r="D7" s="36"/>
      <c r="E7" s="36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0" customHeight="1" x14ac:dyDescent="0.4">
      <c r="A8" s="30" t="s">
        <v>74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18" ht="30" customHeight="1" x14ac:dyDescent="0.4"/>
    <row r="10" spans="1:18" ht="30" customHeight="1" x14ac:dyDescent="0.4"/>
    <row r="11" spans="1:18" ht="30" customHeight="1" x14ac:dyDescent="0.4"/>
    <row r="12" spans="1:18" ht="30" customHeight="1" x14ac:dyDescent="0.4"/>
    <row r="13" spans="1:18" ht="30" customHeight="1" x14ac:dyDescent="0.4"/>
    <row r="14" spans="1:18" ht="36" customHeight="1" x14ac:dyDescent="0.4"/>
    <row r="15" spans="1:18" ht="36" customHeight="1" x14ac:dyDescent="0.4"/>
    <row r="16" spans="1:18" ht="36" customHeight="1" x14ac:dyDescent="0.4"/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zoomScale="88" zoomScaleNormal="88" workbookViewId="0">
      <selection activeCell="G8" sqref="G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37" t="s">
        <v>199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8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</v>
      </c>
      <c r="O2" s="32"/>
      <c r="P2" s="32"/>
      <c r="Q2" s="33" t="s">
        <v>24</v>
      </c>
      <c r="R2" s="33"/>
    </row>
    <row r="3" spans="1:18" ht="45" customHeight="1" x14ac:dyDescent="0.4">
      <c r="A3" s="2" t="s">
        <v>23</v>
      </c>
      <c r="B3" s="2" t="s">
        <v>7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</v>
      </c>
      <c r="K3" s="5" t="s">
        <v>135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18" ht="25" customHeight="1" x14ac:dyDescent="0.4">
      <c r="A4" s="2">
        <v>1</v>
      </c>
      <c r="B4" s="25" t="s">
        <v>98</v>
      </c>
      <c r="C4" s="25" t="s">
        <v>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4" si="0">RANK(L4,$L$14:$L$14)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" customHeight="1" x14ac:dyDescent="0.4">
      <c r="A5" s="2">
        <v>2</v>
      </c>
      <c r="B5" s="25" t="s">
        <v>200</v>
      </c>
      <c r="C5" s="25" t="s">
        <v>201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25" customHeight="1" x14ac:dyDescent="0.4">
      <c r="A6" s="2">
        <v>3</v>
      </c>
      <c r="B6" s="25" t="s">
        <v>202</v>
      </c>
      <c r="C6" s="25" t="s">
        <v>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25" customHeight="1" x14ac:dyDescent="0.4">
      <c r="A7" s="2">
        <v>4</v>
      </c>
      <c r="B7" s="25" t="s">
        <v>203</v>
      </c>
      <c r="C7" s="25" t="s">
        <v>201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25" customHeight="1" x14ac:dyDescent="0.4">
      <c r="A8" s="2">
        <v>5</v>
      </c>
      <c r="B8" s="25" t="s">
        <v>174</v>
      </c>
      <c r="C8" s="25" t="s">
        <v>70</v>
      </c>
      <c r="D8" s="2"/>
      <c r="E8" s="2"/>
      <c r="F8" s="2"/>
      <c r="G8" s="2"/>
      <c r="H8" s="2"/>
      <c r="I8" s="2">
        <f t="shared" ref="I8:I13" si="1">SUM(D8:H8)</f>
        <v>0</v>
      </c>
      <c r="J8" s="2">
        <f t="shared" ref="J8:J13" si="2">SUM(P8/3)</f>
        <v>0</v>
      </c>
      <c r="K8" s="2"/>
      <c r="L8" s="2">
        <f t="shared" ref="L8:L13" si="3">SUM(J8:K8)</f>
        <v>0</v>
      </c>
      <c r="M8" s="2">
        <f t="shared" si="0"/>
        <v>1</v>
      </c>
      <c r="N8" s="3">
        <f t="shared" ref="N8:N13" si="4">MAX(D8:H8)</f>
        <v>0</v>
      </c>
      <c r="O8" s="3">
        <f t="shared" ref="O8:O13" si="5">MIN(D8:H8)</f>
        <v>0</v>
      </c>
      <c r="P8" s="7">
        <f t="shared" ref="P8:P13" si="6">SUM(I8-N8-O8)</f>
        <v>0</v>
      </c>
      <c r="Q8" s="7">
        <f t="shared" ref="Q8:Q13" si="7">AVERAGE(N8:O8)</f>
        <v>0</v>
      </c>
      <c r="R8" s="9">
        <f t="shared" ref="R8:R13" si="8">L8-Q8</f>
        <v>0</v>
      </c>
    </row>
    <row r="9" spans="1:18" ht="25" customHeight="1" x14ac:dyDescent="0.4">
      <c r="A9" s="2">
        <v>6</v>
      </c>
      <c r="B9" s="25" t="s">
        <v>172</v>
      </c>
      <c r="C9" s="25" t="s">
        <v>4</v>
      </c>
      <c r="D9" s="2"/>
      <c r="E9" s="2"/>
      <c r="F9" s="2"/>
      <c r="G9" s="2"/>
      <c r="H9" s="2"/>
      <c r="I9" s="2">
        <f t="shared" si="1"/>
        <v>0</v>
      </c>
      <c r="J9" s="2">
        <f t="shared" si="2"/>
        <v>0</v>
      </c>
      <c r="K9" s="2"/>
      <c r="L9" s="2">
        <f t="shared" si="3"/>
        <v>0</v>
      </c>
      <c r="M9" s="2">
        <f t="shared" si="0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25" customHeight="1" x14ac:dyDescent="0.4">
      <c r="A10" s="2">
        <v>7</v>
      </c>
      <c r="B10" s="25" t="s">
        <v>204</v>
      </c>
      <c r="C10" s="25" t="s">
        <v>70</v>
      </c>
      <c r="D10" s="2"/>
      <c r="E10" s="2"/>
      <c r="F10" s="2"/>
      <c r="G10" s="2"/>
      <c r="H10" s="2"/>
      <c r="I10" s="2">
        <f t="shared" si="1"/>
        <v>0</v>
      </c>
      <c r="J10" s="2">
        <f t="shared" si="2"/>
        <v>0</v>
      </c>
      <c r="K10" s="2"/>
      <c r="L10" s="2">
        <f t="shared" si="3"/>
        <v>0</v>
      </c>
      <c r="M10" s="2">
        <f t="shared" si="0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25" customHeight="1" x14ac:dyDescent="0.4">
      <c r="A11" s="2">
        <v>8</v>
      </c>
      <c r="B11" s="25" t="s">
        <v>205</v>
      </c>
      <c r="C11" s="25" t="s">
        <v>4</v>
      </c>
      <c r="D11" s="2"/>
      <c r="E11" s="2"/>
      <c r="F11" s="2"/>
      <c r="G11" s="2"/>
      <c r="H11" s="2"/>
      <c r="I11" s="2">
        <f t="shared" si="1"/>
        <v>0</v>
      </c>
      <c r="J11" s="2">
        <f t="shared" si="2"/>
        <v>0</v>
      </c>
      <c r="K11" s="2"/>
      <c r="L11" s="2">
        <f t="shared" si="3"/>
        <v>0</v>
      </c>
      <c r="M11" s="2">
        <f t="shared" si="0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25" customHeight="1" x14ac:dyDescent="0.4">
      <c r="A12" s="2">
        <v>9</v>
      </c>
      <c r="B12" s="25" t="s">
        <v>182</v>
      </c>
      <c r="C12" s="25" t="s">
        <v>143</v>
      </c>
      <c r="D12" s="2"/>
      <c r="E12" s="2"/>
      <c r="F12" s="2"/>
      <c r="G12" s="2"/>
      <c r="H12" s="2"/>
      <c r="I12" s="2">
        <f t="shared" si="1"/>
        <v>0</v>
      </c>
      <c r="J12" s="2">
        <f t="shared" si="2"/>
        <v>0</v>
      </c>
      <c r="K12" s="2"/>
      <c r="L12" s="2">
        <f t="shared" si="3"/>
        <v>0</v>
      </c>
      <c r="M12" s="2">
        <f t="shared" si="0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25" customHeight="1" x14ac:dyDescent="0.4">
      <c r="A13" s="2">
        <v>10</v>
      </c>
      <c r="B13" s="25" t="s">
        <v>206</v>
      </c>
      <c r="C13" s="25" t="s">
        <v>3</v>
      </c>
      <c r="D13" s="2"/>
      <c r="E13" s="2"/>
      <c r="F13" s="2"/>
      <c r="G13" s="2"/>
      <c r="H13" s="2"/>
      <c r="I13" s="2">
        <f t="shared" si="1"/>
        <v>0</v>
      </c>
      <c r="J13" s="2">
        <f t="shared" si="2"/>
        <v>0</v>
      </c>
      <c r="K13" s="2"/>
      <c r="L13" s="2">
        <f t="shared" si="3"/>
        <v>0</v>
      </c>
      <c r="M13" s="2">
        <f t="shared" si="0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25" customHeight="1" x14ac:dyDescent="0.4">
      <c r="A14" s="2">
        <v>11</v>
      </c>
      <c r="B14" s="25" t="s">
        <v>207</v>
      </c>
      <c r="C14" s="25" t="s">
        <v>201</v>
      </c>
      <c r="D14" s="2"/>
      <c r="E14" s="2"/>
      <c r="F14" s="2"/>
      <c r="G14" s="2"/>
      <c r="H14" s="2"/>
      <c r="I14" s="2">
        <f>SUM(D14:H14)</f>
        <v>0</v>
      </c>
      <c r="J14" s="2">
        <f>SUM(P14/3)</f>
        <v>0</v>
      </c>
      <c r="K14" s="2"/>
      <c r="L14" s="2">
        <f>SUM(J14:K14)</f>
        <v>0</v>
      </c>
      <c r="M14" s="2">
        <f t="shared" si="0"/>
        <v>1</v>
      </c>
      <c r="N14" s="3">
        <f>MAX(D14:H14)</f>
        <v>0</v>
      </c>
      <c r="O14" s="3">
        <f>MIN(D14:H14)</f>
        <v>0</v>
      </c>
      <c r="P14" s="7">
        <f>SUM(I14-N14-O14)</f>
        <v>0</v>
      </c>
      <c r="Q14" s="7">
        <f>AVERAGE(N14:O14)</f>
        <v>0</v>
      </c>
      <c r="R14" s="10">
        <f>L14-Q14</f>
        <v>0</v>
      </c>
    </row>
    <row r="15" spans="1:18" ht="30" customHeight="1" x14ac:dyDescent="0.4">
      <c r="A15" s="39" t="s">
        <v>198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5"/>
      <c r="O15" s="35"/>
    </row>
    <row r="16" spans="1:18" ht="20" customHeight="1" x14ac:dyDescent="0.4">
      <c r="A16" s="4"/>
      <c r="B16" s="4"/>
      <c r="C16" s="36" t="s">
        <v>8</v>
      </c>
      <c r="D16" s="36"/>
      <c r="E16" s="36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46.5" customHeight="1" x14ac:dyDescent="0.4">
      <c r="A17" s="30" t="s">
        <v>74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</row>
    <row r="18" spans="1:18" ht="20" customHeight="1" x14ac:dyDescent="0.4"/>
    <row r="19" spans="1:18" ht="20" customHeight="1" x14ac:dyDescent="0.4"/>
    <row r="20" spans="1:18" ht="20" customHeight="1" x14ac:dyDescent="0.4"/>
  </sheetData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opLeftCell="A4" zoomScaleNormal="100" workbookViewId="0">
      <selection activeCell="S7" sqref="S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20" ht="27.65" customHeight="1" x14ac:dyDescent="0.4">
      <c r="A1" s="37" t="s">
        <v>209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0" ht="24.6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</v>
      </c>
      <c r="O2" s="32"/>
      <c r="P2" s="32"/>
      <c r="Q2" s="33" t="s">
        <v>24</v>
      </c>
      <c r="R2" s="33"/>
    </row>
    <row r="3" spans="1:20" ht="45" customHeight="1" x14ac:dyDescent="0.4">
      <c r="A3" s="2" t="s">
        <v>23</v>
      </c>
      <c r="B3" s="2" t="s">
        <v>7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215</v>
      </c>
      <c r="K3" s="5" t="s">
        <v>135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20" ht="28" customHeight="1" x14ac:dyDescent="0.4">
      <c r="A4" s="2">
        <v>1</v>
      </c>
      <c r="B4" s="25" t="s">
        <v>210</v>
      </c>
      <c r="C4" s="25" t="s">
        <v>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 t="e">
        <f>RANK(L4,#REF!)</f>
        <v>#REF!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20" ht="28" customHeight="1" x14ac:dyDescent="0.4">
      <c r="A5" s="2">
        <v>2</v>
      </c>
      <c r="B5" s="25" t="s">
        <v>193</v>
      </c>
      <c r="C5" s="25" t="s">
        <v>192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 t="e">
        <f>RANK(L5,#REF!)</f>
        <v>#REF!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20" ht="28" customHeight="1" x14ac:dyDescent="0.4">
      <c r="A6" s="2">
        <v>3</v>
      </c>
      <c r="B6" s="25" t="s">
        <v>211</v>
      </c>
      <c r="C6" s="25" t="s">
        <v>197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 t="e">
        <f>RANK(L6,#REF!)</f>
        <v>#REF!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20" ht="28" customHeight="1" x14ac:dyDescent="0.4">
      <c r="A7" s="2">
        <v>4</v>
      </c>
      <c r="B7" s="25" t="s">
        <v>212</v>
      </c>
      <c r="C7" s="25" t="s">
        <v>183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 t="e">
        <f>RANK(L7,#REF!)</f>
        <v>#REF!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20" ht="28" customHeight="1" x14ac:dyDescent="0.4">
      <c r="A8" s="2">
        <v>5</v>
      </c>
      <c r="B8" s="25" t="s">
        <v>213</v>
      </c>
      <c r="C8" s="25" t="s">
        <v>4</v>
      </c>
      <c r="D8" s="2"/>
      <c r="E8" s="2"/>
      <c r="F8" s="2"/>
      <c r="G8" s="2"/>
      <c r="H8" s="2"/>
      <c r="I8" s="2">
        <f t="shared" ref="I8:I10" si="0">SUM(D8:H8)</f>
        <v>0</v>
      </c>
      <c r="J8" s="2">
        <f t="shared" ref="J8:J10" si="1">SUM(P8/3)</f>
        <v>0</v>
      </c>
      <c r="K8" s="2"/>
      <c r="L8" s="2">
        <f t="shared" ref="L8:L10" si="2">SUM(J8:K8)</f>
        <v>0</v>
      </c>
      <c r="M8" s="2" t="e">
        <f>RANK(L8,#REF!)</f>
        <v>#REF!</v>
      </c>
      <c r="N8" s="3">
        <f t="shared" ref="N8:N10" si="3">MAX(D8:H8)</f>
        <v>0</v>
      </c>
      <c r="O8" s="3">
        <f t="shared" ref="O8:O10" si="4">MIN(D8:H8)</f>
        <v>0</v>
      </c>
      <c r="P8" s="7">
        <f t="shared" ref="P8:P10" si="5">SUM(I8-N8-O8)</f>
        <v>0</v>
      </c>
      <c r="Q8" s="7">
        <f t="shared" ref="Q8:Q10" si="6">AVERAGE(N8:O8)</f>
        <v>0</v>
      </c>
      <c r="R8" s="9">
        <f t="shared" ref="R8:R10" si="7">L8-Q8</f>
        <v>0</v>
      </c>
    </row>
    <row r="9" spans="1:20" ht="28" customHeight="1" x14ac:dyDescent="0.4">
      <c r="A9" s="2">
        <v>6</v>
      </c>
      <c r="B9" s="25" t="s">
        <v>177</v>
      </c>
      <c r="C9" s="25" t="s">
        <v>3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 t="e">
        <f>RANK(L9,#REF!)</f>
        <v>#REF!</v>
      </c>
      <c r="N9" s="3">
        <f t="shared" si="3"/>
        <v>0</v>
      </c>
      <c r="O9" s="3">
        <f t="shared" si="4"/>
        <v>0</v>
      </c>
      <c r="P9" s="7">
        <f t="shared" si="5"/>
        <v>0</v>
      </c>
      <c r="Q9" s="7">
        <f t="shared" si="6"/>
        <v>0</v>
      </c>
      <c r="R9" s="9">
        <f t="shared" si="7"/>
        <v>0</v>
      </c>
    </row>
    <row r="10" spans="1:20" ht="28" customHeight="1" x14ac:dyDescent="0.4">
      <c r="A10" s="2">
        <v>7</v>
      </c>
      <c r="B10" s="25" t="s">
        <v>214</v>
      </c>
      <c r="C10" s="25" t="s">
        <v>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 t="e">
        <f>RANK(L10,#REF!)</f>
        <v>#REF!</v>
      </c>
      <c r="N10" s="3">
        <f t="shared" si="3"/>
        <v>0</v>
      </c>
      <c r="O10" s="3">
        <f t="shared" si="4"/>
        <v>0</v>
      </c>
      <c r="P10" s="7">
        <f t="shared" si="5"/>
        <v>0</v>
      </c>
      <c r="Q10" s="7">
        <f t="shared" si="6"/>
        <v>0</v>
      </c>
      <c r="R10" s="9">
        <f t="shared" si="7"/>
        <v>0</v>
      </c>
      <c r="S10" s="46"/>
      <c r="T10" s="46"/>
    </row>
    <row r="11" spans="1:20" ht="28" customHeight="1" x14ac:dyDescent="0.4">
      <c r="A11" s="39" t="s">
        <v>208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5"/>
      <c r="O11" s="35"/>
    </row>
    <row r="12" spans="1:20" ht="28" customHeight="1" x14ac:dyDescent="0.4">
      <c r="A12" s="4"/>
      <c r="B12" s="4"/>
      <c r="C12" s="36" t="s">
        <v>8</v>
      </c>
      <c r="D12" s="36"/>
      <c r="E12" s="36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20" ht="47.5" customHeight="1" x14ac:dyDescent="0.4">
      <c r="A13" s="30" t="s">
        <v>74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20" ht="28" customHeight="1" x14ac:dyDescent="0.4"/>
    <row r="15" spans="1:20" ht="28" customHeight="1" x14ac:dyDescent="0.4"/>
    <row r="16" spans="1:20" ht="20" customHeight="1" x14ac:dyDescent="0.4"/>
    <row r="17" ht="20" customHeight="1" x14ac:dyDescent="0.4"/>
    <row r="18" ht="66" customHeight="1" x14ac:dyDescent="0.4"/>
    <row r="19" ht="20" customHeight="1" x14ac:dyDescent="0.4"/>
    <row r="20" ht="20" customHeight="1" x14ac:dyDescent="0.4"/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workbookViewId="0">
      <selection activeCell="F5" sqref="F5"/>
    </sheetView>
  </sheetViews>
  <sheetFormatPr defaultRowHeight="17" x14ac:dyDescent="0.4"/>
  <cols>
    <col min="1" max="1" width="4.81640625" customWidth="1"/>
    <col min="3" max="3" width="11.81640625" customWidth="1"/>
    <col min="4" max="17" width="6.81640625" customWidth="1"/>
    <col min="18" max="18" width="10.6328125" bestFit="1" customWidth="1"/>
  </cols>
  <sheetData>
    <row r="1" spans="1:18" x14ac:dyDescent="0.4">
      <c r="A1" s="32" t="s">
        <v>216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</v>
      </c>
      <c r="O2" s="32"/>
      <c r="P2" s="32"/>
      <c r="Q2" s="33" t="s">
        <v>24</v>
      </c>
      <c r="R2" s="33"/>
    </row>
    <row r="3" spans="1:18" ht="52" customHeight="1" x14ac:dyDescent="0.4">
      <c r="A3" s="2" t="s">
        <v>221</v>
      </c>
      <c r="B3" s="2" t="s">
        <v>22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222</v>
      </c>
      <c r="K3" s="6" t="s">
        <v>14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18" ht="33" customHeight="1" x14ac:dyDescent="0.4">
      <c r="A4" s="2">
        <v>1</v>
      </c>
      <c r="B4" s="25" t="s">
        <v>217</v>
      </c>
      <c r="C4" s="25" t="s">
        <v>3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 t="shared" ref="M4:M6" si="3">RANK(L4,$L$4:$L$16)</f>
        <v>1</v>
      </c>
      <c r="N4" s="3">
        <f t="shared" ref="N4:N6" si="4">MAX(D4:H4)</f>
        <v>0</v>
      </c>
      <c r="O4" s="3">
        <f t="shared" ref="O4:O6" si="5">MIN(D4:H4)</f>
        <v>0</v>
      </c>
      <c r="P4" s="7">
        <f t="shared" ref="P4:P6" si="6">SUM(I4-N4-O4)</f>
        <v>0</v>
      </c>
      <c r="Q4" s="7">
        <f t="shared" ref="Q4:Q6" si="7">AVERAGE(N4:O4)</f>
        <v>0</v>
      </c>
      <c r="R4" s="10">
        <f t="shared" ref="R4:R6" si="8">L4-Q4</f>
        <v>0</v>
      </c>
    </row>
    <row r="5" spans="1:18" ht="33" customHeight="1" x14ac:dyDescent="0.4">
      <c r="A5" s="2">
        <v>2</v>
      </c>
      <c r="B5" s="25" t="s">
        <v>218</v>
      </c>
      <c r="C5" s="25" t="s">
        <v>219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3" customHeight="1" x14ac:dyDescent="0.4">
      <c r="A6" s="2">
        <v>3</v>
      </c>
      <c r="B6" s="25" t="s">
        <v>220</v>
      </c>
      <c r="C6" s="25" t="s">
        <v>183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0" customHeight="1" x14ac:dyDescent="0.4">
      <c r="A7" s="19" t="s">
        <v>138</v>
      </c>
      <c r="B7" s="18"/>
      <c r="C7" s="18"/>
      <c r="D7" s="18"/>
      <c r="E7" s="18"/>
    </row>
    <row r="8" spans="1:18" ht="29" customHeight="1" x14ac:dyDescent="0.4">
      <c r="A8" s="4"/>
      <c r="B8" s="4"/>
      <c r="C8" s="17" t="s">
        <v>8</v>
      </c>
      <c r="D8" s="17"/>
      <c r="E8" s="17"/>
    </row>
    <row r="9" spans="1:18" ht="15" customHeight="1" x14ac:dyDescent="0.4">
      <c r="A9" s="30" t="s">
        <v>134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8" ht="27.5" customHeight="1" x14ac:dyDescent="0.4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15" customHeight="1" x14ac:dyDescent="0.4">
      <c r="A11" s="20"/>
      <c r="B11" s="26"/>
      <c r="C11" s="26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7"/>
      <c r="Q11" s="27"/>
      <c r="R11" s="28"/>
    </row>
    <row r="12" spans="1:18" ht="15" customHeight="1" x14ac:dyDescent="0.4">
      <c r="A12" s="20"/>
      <c r="B12" s="26"/>
      <c r="C12" s="26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7"/>
      <c r="Q12" s="27"/>
      <c r="R12" s="29"/>
    </row>
    <row r="13" spans="1:18" ht="15" customHeight="1" x14ac:dyDescent="0.4">
      <c r="A13" s="20"/>
      <c r="B13" s="26"/>
      <c r="C13" s="26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7"/>
      <c r="Q13" s="27"/>
      <c r="R13" s="28"/>
    </row>
    <row r="14" spans="1:18" ht="15" customHeight="1" x14ac:dyDescent="0.4">
      <c r="A14" s="20"/>
      <c r="B14" s="26"/>
      <c r="C14" s="26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7"/>
      <c r="Q14" s="27"/>
      <c r="R14" s="28"/>
    </row>
    <row r="15" spans="1:18" ht="15" customHeight="1" x14ac:dyDescent="0.4">
      <c r="A15" s="20"/>
      <c r="B15" s="26"/>
      <c r="C15" s="26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7"/>
      <c r="Q15" s="27"/>
      <c r="R15" s="28"/>
    </row>
    <row r="16" spans="1:18" ht="15" customHeight="1" x14ac:dyDescent="0.4">
      <c r="A16" s="20"/>
      <c r="B16" s="26"/>
      <c r="C16" s="26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7"/>
      <c r="Q16" s="27"/>
      <c r="R16" s="28"/>
    </row>
    <row r="17" spans="1:18" ht="15" customHeight="1" x14ac:dyDescent="0.4">
      <c r="A17" s="20"/>
      <c r="B17" s="26"/>
      <c r="C17" s="26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7"/>
      <c r="Q17" s="27"/>
      <c r="R17" s="28"/>
    </row>
    <row r="18" spans="1:18" ht="15" customHeight="1" x14ac:dyDescent="0.4">
      <c r="A18" s="20"/>
      <c r="B18" s="26"/>
      <c r="C18" s="26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7"/>
      <c r="Q18" s="27"/>
      <c r="R18" s="28"/>
    </row>
    <row r="19" spans="1:18" ht="15" customHeight="1" x14ac:dyDescent="0.4">
      <c r="A19" s="20"/>
      <c r="B19" s="26"/>
      <c r="C19" s="26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7"/>
      <c r="Q19" s="27"/>
      <c r="R19" s="28"/>
    </row>
    <row r="20" spans="1:18" ht="15" customHeight="1" x14ac:dyDescent="0.4">
      <c r="A20" s="20"/>
      <c r="B20" s="26"/>
      <c r="C20" s="26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7"/>
      <c r="Q20" s="27"/>
      <c r="R20" s="28"/>
    </row>
    <row r="21" spans="1:18" ht="15" customHeight="1" x14ac:dyDescent="0.4">
      <c r="A21" s="20"/>
      <c r="B21" s="26"/>
      <c r="C21" s="26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7"/>
      <c r="Q21" s="27"/>
      <c r="R21" s="28"/>
    </row>
    <row r="22" spans="1:18" ht="15" customHeight="1" x14ac:dyDescent="0.4">
      <c r="A22" s="20"/>
      <c r="B22" s="26"/>
      <c r="C22" s="26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7"/>
      <c r="Q22" s="27"/>
      <c r="R22" s="28"/>
    </row>
    <row r="23" spans="1:18" ht="15" customHeight="1" x14ac:dyDescent="0.4">
      <c r="A23" s="20"/>
      <c r="B23" s="26"/>
      <c r="C23" s="26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7"/>
      <c r="Q23" s="27"/>
      <c r="R23" s="28"/>
    </row>
    <row r="24" spans="1:18" ht="15" customHeight="1" x14ac:dyDescent="0.4">
      <c r="A24" s="20"/>
      <c r="B24" s="26"/>
      <c r="C24" s="26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7"/>
      <c r="Q24" s="27"/>
      <c r="R24" s="28"/>
    </row>
    <row r="25" spans="1:18" ht="15" customHeight="1" x14ac:dyDescent="0.4">
      <c r="A25" s="20"/>
      <c r="B25" s="26"/>
      <c r="C25" s="26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7"/>
      <c r="Q25" s="27"/>
      <c r="R25" s="28"/>
    </row>
    <row r="26" spans="1:18" ht="15" customHeight="1" x14ac:dyDescent="0.4">
      <c r="A26" s="20"/>
      <c r="B26" s="26"/>
      <c r="C26" s="26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7"/>
      <c r="Q26" s="27"/>
      <c r="R26" s="28"/>
    </row>
  </sheetData>
  <mergeCells count="4">
    <mergeCell ref="A1:M2"/>
    <mergeCell ref="N2:P2"/>
    <mergeCell ref="Q2:R2"/>
    <mergeCell ref="A9:R10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84" zoomScaleNormal="84" workbookViewId="0">
      <selection activeCell="H5" sqref="H5:H6"/>
    </sheetView>
  </sheetViews>
  <sheetFormatPr defaultRowHeight="17" x14ac:dyDescent="0.4"/>
  <cols>
    <col min="1" max="1" width="4.81640625" customWidth="1"/>
    <col min="3" max="3" width="12.08984375" customWidth="1"/>
    <col min="4" max="13" width="6.81640625" customWidth="1"/>
    <col min="14" max="17" width="6.54296875" customWidth="1"/>
    <col min="18" max="18" width="10.6328125" bestFit="1" customWidth="1"/>
  </cols>
  <sheetData>
    <row r="1" spans="1:18" x14ac:dyDescent="0.4">
      <c r="A1" s="37" t="s">
        <v>224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180</v>
      </c>
      <c r="O2" s="32"/>
      <c r="P2" s="32"/>
      <c r="Q2" s="33" t="s">
        <v>24</v>
      </c>
      <c r="R2" s="33"/>
    </row>
    <row r="3" spans="1:18" ht="51" x14ac:dyDescent="0.4">
      <c r="A3" s="2" t="s">
        <v>23</v>
      </c>
      <c r="B3" s="2" t="s">
        <v>22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222</v>
      </c>
      <c r="K3" s="6" t="s">
        <v>14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18" ht="33" customHeight="1" x14ac:dyDescent="0.4">
      <c r="A4" s="2">
        <v>1</v>
      </c>
      <c r="B4" s="25" t="s">
        <v>225</v>
      </c>
      <c r="C4" s="25" t="s">
        <v>226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RANK(L4,$L$4:$L$10)</f>
        <v>1</v>
      </c>
      <c r="N4" s="3">
        <f t="shared" ref="N4:N10" si="4">MAX(D4:H4)</f>
        <v>0</v>
      </c>
      <c r="O4" s="3">
        <f t="shared" ref="O4:O10" si="5">MIN(D4:H4)</f>
        <v>0</v>
      </c>
      <c r="P4" s="7">
        <f t="shared" ref="P4:P10" si="6">SUM(I4-N4-O4)</f>
        <v>0</v>
      </c>
      <c r="Q4" s="7">
        <f t="shared" ref="Q4:Q10" si="7">AVERAGE(N4:O4)</f>
        <v>0</v>
      </c>
      <c r="R4" s="10">
        <f t="shared" ref="R4:R10" si="8">L4-Q4</f>
        <v>0</v>
      </c>
    </row>
    <row r="5" spans="1:18" ht="33" customHeight="1" x14ac:dyDescent="0.4">
      <c r="A5" s="2">
        <v>2</v>
      </c>
      <c r="B5" s="25" t="s">
        <v>227</v>
      </c>
      <c r="C5" s="25" t="s">
        <v>184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33" customHeight="1" x14ac:dyDescent="0.4">
      <c r="A6" s="2">
        <v>2</v>
      </c>
      <c r="B6" s="25" t="s">
        <v>228</v>
      </c>
      <c r="C6" s="25" t="s">
        <v>226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33" customHeight="1" x14ac:dyDescent="0.4">
      <c r="A7" s="2">
        <v>4</v>
      </c>
      <c r="B7" s="25" t="s">
        <v>229</v>
      </c>
      <c r="C7" s="25" t="s">
        <v>184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33" customHeight="1" x14ac:dyDescent="0.4">
      <c r="A8" s="2">
        <v>5</v>
      </c>
      <c r="B8" s="25" t="s">
        <v>230</v>
      </c>
      <c r="C8" s="25" t="s">
        <v>183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3" customHeight="1" x14ac:dyDescent="0.4">
      <c r="A9" s="2">
        <v>6</v>
      </c>
      <c r="B9" s="25" t="s">
        <v>231</v>
      </c>
      <c r="C9" s="25" t="s">
        <v>183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3" customHeight="1" x14ac:dyDescent="0.4">
      <c r="A10" s="2">
        <v>7</v>
      </c>
      <c r="B10" s="25" t="s">
        <v>232</v>
      </c>
      <c r="C10" s="25" t="s">
        <v>226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19.5" x14ac:dyDescent="0.4">
      <c r="A11" s="34" t="s">
        <v>223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5"/>
      <c r="O11" s="35"/>
      <c r="P11" s="7"/>
      <c r="Q11" s="7"/>
      <c r="R11" s="1"/>
    </row>
    <row r="12" spans="1:18" ht="19.5" x14ac:dyDescent="0.4">
      <c r="A12" s="4"/>
      <c r="B12" s="4"/>
      <c r="C12" s="36" t="s">
        <v>8</v>
      </c>
      <c r="D12" s="36"/>
      <c r="E12" s="36"/>
      <c r="F12" s="4"/>
      <c r="G12" s="4"/>
      <c r="H12" s="4"/>
      <c r="I12" s="4"/>
      <c r="J12" s="4"/>
      <c r="K12" s="4"/>
      <c r="L12" s="4"/>
      <c r="M12" s="4"/>
      <c r="N12" s="4"/>
      <c r="O12" s="4"/>
      <c r="P12" s="7"/>
      <c r="Q12" s="7"/>
      <c r="R12" s="1"/>
    </row>
    <row r="13" spans="1:18" x14ac:dyDescent="0.4">
      <c r="A13" s="30" t="s">
        <v>74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18" x14ac:dyDescent="0.4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mergeCells count="6">
    <mergeCell ref="A13:R14"/>
    <mergeCell ref="A1:M2"/>
    <mergeCell ref="N2:P2"/>
    <mergeCell ref="Q2:R2"/>
    <mergeCell ref="A11:O11"/>
    <mergeCell ref="C12:E12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opLeftCell="A7" zoomScale="58" zoomScaleNormal="58" workbookViewId="0">
      <selection activeCell="H20" sqref="H20"/>
    </sheetView>
  </sheetViews>
  <sheetFormatPr defaultRowHeight="17" x14ac:dyDescent="0.4"/>
  <cols>
    <col min="1" max="1" width="5.1796875" customWidth="1"/>
    <col min="3" max="3" width="11" customWidth="1"/>
    <col min="4" max="12" width="6.54296875" customWidth="1"/>
    <col min="13" max="13" width="9.26953125" customWidth="1"/>
    <col min="14" max="17" width="6.54296875" customWidth="1"/>
    <col min="18" max="18" width="12" customWidth="1"/>
  </cols>
  <sheetData>
    <row r="1" spans="1:18" x14ac:dyDescent="0.4">
      <c r="A1" s="32" t="s">
        <v>234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96</v>
      </c>
      <c r="O2" s="32"/>
      <c r="P2" s="32"/>
      <c r="Q2" s="33" t="s">
        <v>95</v>
      </c>
      <c r="R2" s="33"/>
    </row>
    <row r="3" spans="1:18" ht="51" x14ac:dyDescent="0.4">
      <c r="A3" s="2" t="s">
        <v>94</v>
      </c>
      <c r="B3" s="2" t="s">
        <v>93</v>
      </c>
      <c r="C3" s="2" t="s">
        <v>92</v>
      </c>
      <c r="D3" s="2" t="s">
        <v>91</v>
      </c>
      <c r="E3" s="2" t="s">
        <v>90</v>
      </c>
      <c r="F3" s="2" t="s">
        <v>89</v>
      </c>
      <c r="G3" s="2" t="s">
        <v>88</v>
      </c>
      <c r="H3" s="2" t="s">
        <v>87</v>
      </c>
      <c r="I3" s="11" t="s">
        <v>86</v>
      </c>
      <c r="J3" s="6" t="s">
        <v>168</v>
      </c>
      <c r="K3" s="5" t="s">
        <v>135</v>
      </c>
      <c r="L3" s="5" t="s">
        <v>85</v>
      </c>
      <c r="M3" s="2" t="s">
        <v>0</v>
      </c>
      <c r="N3" s="13" t="s">
        <v>84</v>
      </c>
      <c r="O3" s="13" t="s">
        <v>83</v>
      </c>
      <c r="P3" s="14" t="s">
        <v>82</v>
      </c>
      <c r="Q3" s="8" t="s">
        <v>81</v>
      </c>
      <c r="R3" s="12" t="s">
        <v>80</v>
      </c>
    </row>
    <row r="4" spans="1:18" ht="25" customHeight="1" x14ac:dyDescent="0.4">
      <c r="A4" s="2">
        <v>1</v>
      </c>
      <c r="B4" s="25" t="s">
        <v>169</v>
      </c>
      <c r="C4" s="25" t="s">
        <v>71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 t="shared" ref="M4:M6" si="3">RANK(L4,$L$4:$L$19)</f>
        <v>1</v>
      </c>
      <c r="N4" s="3">
        <f t="shared" ref="N4:N6" si="4">MAX(D4:H4)</f>
        <v>0</v>
      </c>
      <c r="O4" s="3">
        <f t="shared" ref="O4:O6" si="5">MIN(D4:H4)</f>
        <v>0</v>
      </c>
      <c r="P4" s="7">
        <f t="shared" ref="P4:P6" si="6">SUM(I4-N4-O4)</f>
        <v>0</v>
      </c>
      <c r="Q4" s="7">
        <f t="shared" ref="Q4:Q6" si="7">AVERAGE(N4:O4)</f>
        <v>0</v>
      </c>
      <c r="R4" s="10">
        <f t="shared" ref="R4:R6" si="8">L4-Q4</f>
        <v>0</v>
      </c>
    </row>
    <row r="5" spans="1:18" ht="25" customHeight="1" x14ac:dyDescent="0.4">
      <c r="A5" s="2">
        <v>2</v>
      </c>
      <c r="B5" s="25" t="s">
        <v>235</v>
      </c>
      <c r="C5" s="25" t="s">
        <v>72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25" customHeight="1" x14ac:dyDescent="0.4">
      <c r="A6" s="2">
        <v>3</v>
      </c>
      <c r="B6" s="25" t="s">
        <v>236</v>
      </c>
      <c r="C6" s="25" t="s">
        <v>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25" customHeight="1" x14ac:dyDescent="0.4">
      <c r="A7" s="2">
        <v>4</v>
      </c>
      <c r="B7" s="25" t="s">
        <v>237</v>
      </c>
      <c r="C7" s="25" t="s">
        <v>4</v>
      </c>
      <c r="D7" s="2"/>
      <c r="E7" s="2"/>
      <c r="F7" s="2"/>
      <c r="G7" s="2"/>
      <c r="H7" s="2"/>
      <c r="I7" s="2">
        <f t="shared" ref="I7:I14" si="9">SUM(D7:H7)</f>
        <v>0</v>
      </c>
      <c r="J7" s="2">
        <f t="shared" ref="J7:J14" si="10">SUM(P7/3)</f>
        <v>0</v>
      </c>
      <c r="K7" s="2"/>
      <c r="L7" s="2">
        <f t="shared" ref="L7:L14" si="11">SUM(J7:K7)</f>
        <v>0</v>
      </c>
      <c r="M7" s="2">
        <f t="shared" ref="M7:M14" si="12">RANK(L7,$L$4:$L$19)</f>
        <v>1</v>
      </c>
      <c r="N7" s="3">
        <f t="shared" ref="N7:N14" si="13">MAX(D7:H7)</f>
        <v>0</v>
      </c>
      <c r="O7" s="3">
        <f t="shared" ref="O7:O14" si="14">MIN(D7:H7)</f>
        <v>0</v>
      </c>
      <c r="P7" s="7">
        <f t="shared" ref="P7:P14" si="15">SUM(I7-N7-O7)</f>
        <v>0</v>
      </c>
      <c r="Q7" s="7">
        <f t="shared" ref="Q7:Q14" si="16">AVERAGE(N7:O7)</f>
        <v>0</v>
      </c>
      <c r="R7" s="9">
        <f t="shared" ref="R7:R14" si="17">L7-Q7</f>
        <v>0</v>
      </c>
    </row>
    <row r="8" spans="1:18" ht="25" customHeight="1" x14ac:dyDescent="0.4">
      <c r="A8" s="2">
        <v>5</v>
      </c>
      <c r="B8" s="25" t="s">
        <v>170</v>
      </c>
      <c r="C8" s="25" t="s">
        <v>71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12"/>
        <v>1</v>
      </c>
      <c r="N8" s="3">
        <f t="shared" si="13"/>
        <v>0</v>
      </c>
      <c r="O8" s="3">
        <f t="shared" si="14"/>
        <v>0</v>
      </c>
      <c r="P8" s="7">
        <f t="shared" si="15"/>
        <v>0</v>
      </c>
      <c r="Q8" s="7">
        <f t="shared" si="16"/>
        <v>0</v>
      </c>
      <c r="R8" s="9">
        <f t="shared" si="17"/>
        <v>0</v>
      </c>
    </row>
    <row r="9" spans="1:18" ht="25" customHeight="1" x14ac:dyDescent="0.4">
      <c r="A9" s="2">
        <v>6</v>
      </c>
      <c r="B9" s="25" t="s">
        <v>139</v>
      </c>
      <c r="C9" s="25" t="s">
        <v>69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3">
        <f t="shared" si="13"/>
        <v>0</v>
      </c>
      <c r="O9" s="3">
        <f t="shared" si="14"/>
        <v>0</v>
      </c>
      <c r="P9" s="7">
        <f t="shared" si="15"/>
        <v>0</v>
      </c>
      <c r="Q9" s="7">
        <f t="shared" si="16"/>
        <v>0</v>
      </c>
      <c r="R9" s="9">
        <f t="shared" si="17"/>
        <v>0</v>
      </c>
    </row>
    <row r="10" spans="1:18" ht="25" customHeight="1" x14ac:dyDescent="0.4">
      <c r="A10" s="2">
        <v>7</v>
      </c>
      <c r="B10" s="25" t="s">
        <v>238</v>
      </c>
      <c r="C10" s="25" t="s">
        <v>5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13"/>
        <v>0</v>
      </c>
      <c r="O10" s="3">
        <f t="shared" si="14"/>
        <v>0</v>
      </c>
      <c r="P10" s="7">
        <f t="shared" si="15"/>
        <v>0</v>
      </c>
      <c r="Q10" s="7">
        <f t="shared" si="16"/>
        <v>0</v>
      </c>
      <c r="R10" s="9">
        <f t="shared" si="17"/>
        <v>0</v>
      </c>
    </row>
    <row r="11" spans="1:18" ht="25" customHeight="1" x14ac:dyDescent="0.4">
      <c r="A11" s="2">
        <v>8</v>
      </c>
      <c r="B11" s="25" t="s">
        <v>145</v>
      </c>
      <c r="C11" s="25" t="s">
        <v>4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3">
        <f t="shared" si="13"/>
        <v>0</v>
      </c>
      <c r="O11" s="3">
        <f t="shared" si="14"/>
        <v>0</v>
      </c>
      <c r="P11" s="7">
        <f t="shared" si="15"/>
        <v>0</v>
      </c>
      <c r="Q11" s="7">
        <f t="shared" si="16"/>
        <v>0</v>
      </c>
      <c r="R11" s="9">
        <f t="shared" si="17"/>
        <v>0</v>
      </c>
    </row>
    <row r="12" spans="1:18" ht="25" customHeight="1" x14ac:dyDescent="0.4">
      <c r="A12" s="2">
        <v>9</v>
      </c>
      <c r="B12" s="25" t="s">
        <v>146</v>
      </c>
      <c r="C12" s="25" t="s">
        <v>69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13"/>
        <v>0</v>
      </c>
      <c r="O12" s="3">
        <f t="shared" si="14"/>
        <v>0</v>
      </c>
      <c r="P12" s="7">
        <f t="shared" si="15"/>
        <v>0</v>
      </c>
      <c r="Q12" s="7">
        <f t="shared" si="16"/>
        <v>0</v>
      </c>
      <c r="R12" s="9">
        <f t="shared" si="17"/>
        <v>0</v>
      </c>
    </row>
    <row r="13" spans="1:18" ht="25" customHeight="1" x14ac:dyDescent="0.4">
      <c r="A13" s="2">
        <v>10</v>
      </c>
      <c r="B13" s="25" t="s">
        <v>239</v>
      </c>
      <c r="C13" s="25" t="s">
        <v>144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3">
        <f t="shared" si="13"/>
        <v>0</v>
      </c>
      <c r="O13" s="3">
        <f t="shared" si="14"/>
        <v>0</v>
      </c>
      <c r="P13" s="7">
        <f t="shared" si="15"/>
        <v>0</v>
      </c>
      <c r="Q13" s="7">
        <f t="shared" si="16"/>
        <v>0</v>
      </c>
      <c r="R13" s="9">
        <f t="shared" si="17"/>
        <v>0</v>
      </c>
    </row>
    <row r="14" spans="1:18" ht="25" customHeight="1" x14ac:dyDescent="0.4">
      <c r="A14" s="2">
        <v>11</v>
      </c>
      <c r="B14" s="25" t="s">
        <v>172</v>
      </c>
      <c r="C14" s="25" t="s">
        <v>4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3">
        <f t="shared" si="13"/>
        <v>0</v>
      </c>
      <c r="O14" s="3">
        <f t="shared" si="14"/>
        <v>0</v>
      </c>
      <c r="P14" s="7">
        <f t="shared" si="15"/>
        <v>0</v>
      </c>
      <c r="Q14" s="7">
        <f t="shared" si="16"/>
        <v>0</v>
      </c>
      <c r="R14" s="9">
        <f t="shared" si="17"/>
        <v>0</v>
      </c>
    </row>
    <row r="15" spans="1:18" ht="25" customHeight="1" x14ac:dyDescent="0.4">
      <c r="A15" s="2">
        <v>12</v>
      </c>
      <c r="B15" s="25" t="s">
        <v>240</v>
      </c>
      <c r="C15" s="25" t="s">
        <v>241</v>
      </c>
      <c r="D15" s="2"/>
      <c r="E15" s="2"/>
      <c r="F15" s="2"/>
      <c r="G15" s="2"/>
      <c r="H15" s="2"/>
      <c r="I15" s="2">
        <f t="shared" ref="I15:I22" si="18">SUM(D15:H15)</f>
        <v>0</v>
      </c>
      <c r="J15" s="2">
        <f t="shared" ref="J15:J22" si="19">SUM(P15/3)</f>
        <v>0</v>
      </c>
      <c r="K15" s="2"/>
      <c r="L15" s="2">
        <f t="shared" ref="L15:L22" si="20">SUM(J15:K15)</f>
        <v>0</v>
      </c>
      <c r="M15" s="2">
        <f t="shared" ref="M15:M22" si="21">RANK(L15,$L$4:$L$19)</f>
        <v>1</v>
      </c>
      <c r="N15" s="3">
        <f t="shared" ref="N15:N22" si="22">MAX(D15:H15)</f>
        <v>0</v>
      </c>
      <c r="O15" s="3">
        <f t="shared" ref="O15:O22" si="23">MIN(D15:H15)</f>
        <v>0</v>
      </c>
      <c r="P15" s="7">
        <f t="shared" ref="P15:P22" si="24">SUM(I15-N15-O15)</f>
        <v>0</v>
      </c>
      <c r="Q15" s="7">
        <f t="shared" ref="Q15:Q22" si="25">AVERAGE(N15:O15)</f>
        <v>0</v>
      </c>
      <c r="R15" s="9">
        <f t="shared" ref="R15:R22" si="26">L15-Q15</f>
        <v>0</v>
      </c>
    </row>
    <row r="16" spans="1:18" ht="25" customHeight="1" x14ac:dyDescent="0.4">
      <c r="A16" s="2">
        <v>13</v>
      </c>
      <c r="B16" s="25" t="s">
        <v>149</v>
      </c>
      <c r="C16" s="25" t="s">
        <v>141</v>
      </c>
      <c r="D16" s="2"/>
      <c r="E16" s="2"/>
      <c r="F16" s="2"/>
      <c r="G16" s="2"/>
      <c r="H16" s="2"/>
      <c r="I16" s="2">
        <f t="shared" si="18"/>
        <v>0</v>
      </c>
      <c r="J16" s="2">
        <f t="shared" si="19"/>
        <v>0</v>
      </c>
      <c r="K16" s="2"/>
      <c r="L16" s="2">
        <f t="shared" si="20"/>
        <v>0</v>
      </c>
      <c r="M16" s="2">
        <f t="shared" si="21"/>
        <v>1</v>
      </c>
      <c r="N16" s="3">
        <f t="shared" si="22"/>
        <v>0</v>
      </c>
      <c r="O16" s="3">
        <f t="shared" si="23"/>
        <v>0</v>
      </c>
      <c r="P16" s="7">
        <f t="shared" si="24"/>
        <v>0</v>
      </c>
      <c r="Q16" s="7">
        <f t="shared" si="25"/>
        <v>0</v>
      </c>
      <c r="R16" s="9">
        <f t="shared" si="26"/>
        <v>0</v>
      </c>
    </row>
    <row r="17" spans="1:18" ht="25" customHeight="1" x14ac:dyDescent="0.4">
      <c r="A17" s="2">
        <v>14</v>
      </c>
      <c r="B17" s="25" t="s">
        <v>242</v>
      </c>
      <c r="C17" s="25" t="s">
        <v>72</v>
      </c>
      <c r="D17" s="2"/>
      <c r="E17" s="2"/>
      <c r="F17" s="2"/>
      <c r="G17" s="2"/>
      <c r="H17" s="2"/>
      <c r="I17" s="2">
        <f t="shared" si="18"/>
        <v>0</v>
      </c>
      <c r="J17" s="2">
        <f t="shared" si="19"/>
        <v>0</v>
      </c>
      <c r="K17" s="2"/>
      <c r="L17" s="2">
        <f t="shared" si="20"/>
        <v>0</v>
      </c>
      <c r="M17" s="2">
        <f t="shared" si="21"/>
        <v>1</v>
      </c>
      <c r="N17" s="3">
        <f t="shared" si="22"/>
        <v>0</v>
      </c>
      <c r="O17" s="3">
        <f t="shared" si="23"/>
        <v>0</v>
      </c>
      <c r="P17" s="7">
        <f t="shared" si="24"/>
        <v>0</v>
      </c>
      <c r="Q17" s="7">
        <f t="shared" si="25"/>
        <v>0</v>
      </c>
      <c r="R17" s="9">
        <f t="shared" si="26"/>
        <v>0</v>
      </c>
    </row>
    <row r="18" spans="1:18" ht="25" customHeight="1" x14ac:dyDescent="0.4">
      <c r="A18" s="2">
        <v>15</v>
      </c>
      <c r="B18" s="25" t="s">
        <v>243</v>
      </c>
      <c r="C18" s="25" t="s">
        <v>241</v>
      </c>
      <c r="D18" s="2"/>
      <c r="E18" s="2"/>
      <c r="F18" s="2"/>
      <c r="G18" s="2"/>
      <c r="H18" s="2"/>
      <c r="I18" s="2">
        <f t="shared" si="18"/>
        <v>0</v>
      </c>
      <c r="J18" s="2">
        <f t="shared" si="19"/>
        <v>0</v>
      </c>
      <c r="K18" s="2"/>
      <c r="L18" s="2">
        <f t="shared" si="20"/>
        <v>0</v>
      </c>
      <c r="M18" s="2">
        <f t="shared" si="21"/>
        <v>1</v>
      </c>
      <c r="N18" s="3">
        <f t="shared" si="22"/>
        <v>0</v>
      </c>
      <c r="O18" s="3">
        <f t="shared" si="23"/>
        <v>0</v>
      </c>
      <c r="P18" s="7">
        <f t="shared" si="24"/>
        <v>0</v>
      </c>
      <c r="Q18" s="7">
        <f t="shared" si="25"/>
        <v>0</v>
      </c>
      <c r="R18" s="9">
        <f t="shared" si="26"/>
        <v>0</v>
      </c>
    </row>
    <row r="19" spans="1:18" ht="25" customHeight="1" x14ac:dyDescent="0.4">
      <c r="A19" s="2">
        <v>16</v>
      </c>
      <c r="B19" s="25" t="s">
        <v>244</v>
      </c>
      <c r="C19" s="25" t="s">
        <v>141</v>
      </c>
      <c r="D19" s="2"/>
      <c r="E19" s="2"/>
      <c r="F19" s="2"/>
      <c r="G19" s="2"/>
      <c r="H19" s="2"/>
      <c r="I19" s="2">
        <f t="shared" si="18"/>
        <v>0</v>
      </c>
      <c r="J19" s="2">
        <f t="shared" si="19"/>
        <v>0</v>
      </c>
      <c r="K19" s="2"/>
      <c r="L19" s="2">
        <f t="shared" si="20"/>
        <v>0</v>
      </c>
      <c r="M19" s="2">
        <f t="shared" si="21"/>
        <v>1</v>
      </c>
      <c r="N19" s="3">
        <f t="shared" si="22"/>
        <v>0</v>
      </c>
      <c r="O19" s="3">
        <f t="shared" si="23"/>
        <v>0</v>
      </c>
      <c r="P19" s="7">
        <f t="shared" si="24"/>
        <v>0</v>
      </c>
      <c r="Q19" s="7">
        <f t="shared" si="25"/>
        <v>0</v>
      </c>
      <c r="R19" s="9">
        <f t="shared" si="26"/>
        <v>0</v>
      </c>
    </row>
    <row r="20" spans="1:18" ht="25" customHeight="1" x14ac:dyDescent="0.4">
      <c r="A20" s="2">
        <v>17</v>
      </c>
      <c r="B20" s="25" t="s">
        <v>148</v>
      </c>
      <c r="C20" s="25" t="s">
        <v>72</v>
      </c>
      <c r="D20" s="2"/>
      <c r="E20" s="2"/>
      <c r="F20" s="2"/>
      <c r="G20" s="2"/>
      <c r="H20" s="2"/>
      <c r="I20" s="2">
        <f t="shared" si="18"/>
        <v>0</v>
      </c>
      <c r="J20" s="2">
        <f t="shared" si="19"/>
        <v>0</v>
      </c>
      <c r="K20" s="2"/>
      <c r="L20" s="2">
        <f t="shared" si="20"/>
        <v>0</v>
      </c>
      <c r="M20" s="2">
        <f t="shared" si="21"/>
        <v>1</v>
      </c>
      <c r="N20" s="3">
        <f t="shared" si="22"/>
        <v>0</v>
      </c>
      <c r="O20" s="3">
        <f t="shared" si="23"/>
        <v>0</v>
      </c>
      <c r="P20" s="7">
        <f t="shared" si="24"/>
        <v>0</v>
      </c>
      <c r="Q20" s="7">
        <f t="shared" si="25"/>
        <v>0</v>
      </c>
      <c r="R20" s="9">
        <f t="shared" si="26"/>
        <v>0</v>
      </c>
    </row>
    <row r="21" spans="1:18" ht="25" customHeight="1" x14ac:dyDescent="0.4">
      <c r="A21" s="2">
        <v>18</v>
      </c>
      <c r="B21" s="25" t="s">
        <v>151</v>
      </c>
      <c r="C21" s="25" t="s">
        <v>5</v>
      </c>
      <c r="D21" s="2"/>
      <c r="E21" s="2"/>
      <c r="F21" s="2"/>
      <c r="G21" s="2"/>
      <c r="H21" s="2"/>
      <c r="I21" s="2">
        <f t="shared" si="18"/>
        <v>0</v>
      </c>
      <c r="J21" s="2">
        <f t="shared" si="19"/>
        <v>0</v>
      </c>
      <c r="K21" s="2"/>
      <c r="L21" s="2">
        <f t="shared" si="20"/>
        <v>0</v>
      </c>
      <c r="M21" s="2">
        <f t="shared" si="21"/>
        <v>1</v>
      </c>
      <c r="N21" s="3">
        <f t="shared" si="22"/>
        <v>0</v>
      </c>
      <c r="O21" s="3">
        <f t="shared" si="23"/>
        <v>0</v>
      </c>
      <c r="P21" s="7">
        <f t="shared" si="24"/>
        <v>0</v>
      </c>
      <c r="Q21" s="7">
        <f t="shared" si="25"/>
        <v>0</v>
      </c>
      <c r="R21" s="9">
        <f t="shared" si="26"/>
        <v>0</v>
      </c>
    </row>
    <row r="22" spans="1:18" ht="25" customHeight="1" x14ac:dyDescent="0.4">
      <c r="A22" s="2">
        <v>19</v>
      </c>
      <c r="B22" s="25" t="s">
        <v>150</v>
      </c>
      <c r="C22" s="25" t="s">
        <v>141</v>
      </c>
      <c r="D22" s="2"/>
      <c r="E22" s="2"/>
      <c r="F22" s="2"/>
      <c r="G22" s="2"/>
      <c r="H22" s="2"/>
      <c r="I22" s="2">
        <f t="shared" si="18"/>
        <v>0</v>
      </c>
      <c r="J22" s="2">
        <f t="shared" si="19"/>
        <v>0</v>
      </c>
      <c r="K22" s="2"/>
      <c r="L22" s="2">
        <f t="shared" si="20"/>
        <v>0</v>
      </c>
      <c r="M22" s="2">
        <f t="shared" si="21"/>
        <v>1</v>
      </c>
      <c r="N22" s="3">
        <f t="shared" si="22"/>
        <v>0</v>
      </c>
      <c r="O22" s="3">
        <f t="shared" si="23"/>
        <v>0</v>
      </c>
      <c r="P22" s="7">
        <f t="shared" si="24"/>
        <v>0</v>
      </c>
      <c r="Q22" s="7">
        <f t="shared" si="25"/>
        <v>0</v>
      </c>
      <c r="R22" s="9">
        <f t="shared" si="26"/>
        <v>0</v>
      </c>
    </row>
    <row r="23" spans="1:18" ht="19.5" x14ac:dyDescent="0.4">
      <c r="A23" s="16" t="s">
        <v>233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  <c r="Q23" s="7"/>
      <c r="R23" s="1"/>
    </row>
    <row r="24" spans="1:18" ht="19.5" x14ac:dyDescent="0.4">
      <c r="A24" s="4"/>
      <c r="B24" s="4"/>
      <c r="C24" s="15" t="s">
        <v>79</v>
      </c>
      <c r="D24" s="15"/>
      <c r="E24" s="15"/>
      <c r="F24" s="4"/>
      <c r="G24" s="4"/>
      <c r="H24" s="4"/>
      <c r="I24" s="4"/>
      <c r="J24" s="4"/>
      <c r="K24" s="4"/>
      <c r="L24" s="4"/>
      <c r="M24" s="4"/>
      <c r="N24" s="4"/>
      <c r="O24" s="4"/>
      <c r="P24" s="7"/>
      <c r="Q24" s="7"/>
      <c r="R24" s="1"/>
    </row>
    <row r="25" spans="1:18" ht="53.5" customHeight="1" x14ac:dyDescent="0.4">
      <c r="A25" s="30" t="s">
        <v>78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</row>
  </sheetData>
  <sortState ref="A4:C19">
    <sortCondition ref="A3"/>
  </sortState>
  <mergeCells count="4">
    <mergeCell ref="A1:M2"/>
    <mergeCell ref="N2:P2"/>
    <mergeCell ref="Q2:R2"/>
    <mergeCell ref="A25:R25"/>
  </mergeCells>
  <phoneticPr fontId="1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A4" zoomScale="77" zoomScaleNormal="77" workbookViewId="0">
      <selection activeCell="G12" sqref="G12"/>
    </sheetView>
  </sheetViews>
  <sheetFormatPr defaultRowHeight="17" x14ac:dyDescent="0.4"/>
  <cols>
    <col min="1" max="1" width="4.81640625" customWidth="1"/>
    <col min="3" max="3" width="11.81640625" customWidth="1"/>
    <col min="4" max="12" width="6.81640625" customWidth="1"/>
    <col min="13" max="13" width="8.54296875" customWidth="1"/>
    <col min="14" max="17" width="6.81640625" customWidth="1"/>
    <col min="18" max="18" width="10.6328125" bestFit="1" customWidth="1"/>
  </cols>
  <sheetData>
    <row r="1" spans="1:18" x14ac:dyDescent="0.4">
      <c r="A1" s="37" t="s">
        <v>246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112</v>
      </c>
      <c r="O2" s="32"/>
      <c r="P2" s="32"/>
      <c r="Q2" s="33" t="s">
        <v>111</v>
      </c>
      <c r="R2" s="33"/>
    </row>
    <row r="3" spans="1:18" ht="51" x14ac:dyDescent="0.4">
      <c r="A3" s="2" t="s">
        <v>68</v>
      </c>
      <c r="B3" s="2" t="s">
        <v>110</v>
      </c>
      <c r="C3" s="2" t="s">
        <v>21</v>
      </c>
      <c r="D3" s="2" t="s">
        <v>109</v>
      </c>
      <c r="E3" s="2" t="s">
        <v>108</v>
      </c>
      <c r="F3" s="2" t="s">
        <v>107</v>
      </c>
      <c r="G3" s="2" t="s">
        <v>106</v>
      </c>
      <c r="H3" s="2" t="s">
        <v>105</v>
      </c>
      <c r="I3" s="11" t="s">
        <v>104</v>
      </c>
      <c r="J3" s="6" t="s">
        <v>258</v>
      </c>
      <c r="K3" s="6" t="s">
        <v>103</v>
      </c>
      <c r="L3" s="5" t="s">
        <v>32</v>
      </c>
      <c r="M3" s="2" t="s">
        <v>0</v>
      </c>
      <c r="N3" s="13" t="s">
        <v>102</v>
      </c>
      <c r="O3" s="13" t="s">
        <v>101</v>
      </c>
      <c r="P3" s="14" t="s">
        <v>100</v>
      </c>
      <c r="Q3" s="8" t="s">
        <v>99</v>
      </c>
      <c r="R3" s="12" t="s">
        <v>27</v>
      </c>
    </row>
    <row r="4" spans="1:18" ht="27" customHeight="1" x14ac:dyDescent="0.4">
      <c r="A4" s="2">
        <v>1</v>
      </c>
      <c r="B4" s="25" t="s">
        <v>247</v>
      </c>
      <c r="C4" s="25" t="s">
        <v>72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 t="shared" ref="M4:M15" si="3">RANK(L4,$L$4:$L$17)</f>
        <v>1</v>
      </c>
      <c r="N4" s="3">
        <f t="shared" ref="N4:N7" si="4">MAX(D4:H4)</f>
        <v>0</v>
      </c>
      <c r="O4" s="3">
        <f t="shared" ref="O4:O7" si="5">MIN(D4:H4)</f>
        <v>0</v>
      </c>
      <c r="P4" s="7">
        <f t="shared" ref="P4:P7" si="6">SUM(I4-N4-O4)</f>
        <v>0</v>
      </c>
      <c r="Q4" s="7">
        <f t="shared" ref="Q4:Q7" si="7">AVERAGE(N4:O4)</f>
        <v>0</v>
      </c>
      <c r="R4" s="10">
        <f>L4-Q4</f>
        <v>0</v>
      </c>
    </row>
    <row r="5" spans="1:18" ht="27" customHeight="1" x14ac:dyDescent="0.4">
      <c r="A5" s="2">
        <v>2</v>
      </c>
      <c r="B5" s="25" t="s">
        <v>248</v>
      </c>
      <c r="C5" s="25" t="s">
        <v>73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ref="R5:R7" si="8">L5-Q5</f>
        <v>0</v>
      </c>
    </row>
    <row r="6" spans="1:18" ht="27" customHeight="1" x14ac:dyDescent="0.4">
      <c r="A6" s="2">
        <v>3</v>
      </c>
      <c r="B6" s="25" t="s">
        <v>147</v>
      </c>
      <c r="C6" s="25" t="s">
        <v>140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27" customHeight="1" x14ac:dyDescent="0.4">
      <c r="A7" s="2">
        <v>4</v>
      </c>
      <c r="B7" s="25" t="s">
        <v>249</v>
      </c>
      <c r="C7" s="25" t="s">
        <v>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27" customHeight="1" x14ac:dyDescent="0.4">
      <c r="A8" s="2">
        <v>5</v>
      </c>
      <c r="B8" s="25" t="s">
        <v>250</v>
      </c>
      <c r="C8" s="25" t="s">
        <v>241</v>
      </c>
      <c r="D8" s="2"/>
      <c r="E8" s="2"/>
      <c r="F8" s="2"/>
      <c r="G8" s="2"/>
      <c r="H8" s="2"/>
      <c r="I8" s="2">
        <f t="shared" ref="I8:I15" si="9">SUM(D8:H8)</f>
        <v>0</v>
      </c>
      <c r="J8" s="2">
        <f t="shared" ref="J8:J15" si="10">SUM(P8/3)</f>
        <v>0</v>
      </c>
      <c r="K8" s="2"/>
      <c r="L8" s="2">
        <f t="shared" ref="L8:L15" si="11">SUM(J8:K8)</f>
        <v>0</v>
      </c>
      <c r="M8" s="2">
        <f t="shared" si="3"/>
        <v>1</v>
      </c>
      <c r="N8" s="3">
        <f t="shared" ref="N8:N15" si="12">MAX(D8:H8)</f>
        <v>0</v>
      </c>
      <c r="O8" s="3">
        <f t="shared" ref="O8:O15" si="13">MIN(D8:H8)</f>
        <v>0</v>
      </c>
      <c r="P8" s="7">
        <f t="shared" ref="P8:P15" si="14">SUM(I8-N8-O8)</f>
        <v>0</v>
      </c>
      <c r="Q8" s="7">
        <f t="shared" ref="Q8:Q15" si="15">AVERAGE(N8:O8)</f>
        <v>0</v>
      </c>
      <c r="R8" s="9">
        <f t="shared" ref="R8:R15" si="16">L8-Q8</f>
        <v>0</v>
      </c>
    </row>
    <row r="9" spans="1:18" ht="27" customHeight="1" x14ac:dyDescent="0.4">
      <c r="A9" s="2">
        <v>6</v>
      </c>
      <c r="B9" s="25" t="s">
        <v>153</v>
      </c>
      <c r="C9" s="25" t="s">
        <v>141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27" customHeight="1" x14ac:dyDescent="0.4">
      <c r="A10" s="2">
        <v>7</v>
      </c>
      <c r="B10" s="25" t="s">
        <v>251</v>
      </c>
      <c r="C10" s="25" t="s">
        <v>241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27" customHeight="1" x14ac:dyDescent="0.4">
      <c r="A11" s="2">
        <v>8</v>
      </c>
      <c r="B11" s="25" t="s">
        <v>252</v>
      </c>
      <c r="C11" s="25" t="s">
        <v>115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27" customHeight="1" x14ac:dyDescent="0.4">
      <c r="A12" s="2">
        <v>9</v>
      </c>
      <c r="B12" s="25" t="s">
        <v>253</v>
      </c>
      <c r="C12" s="25" t="s">
        <v>254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3">
        <f t="shared" si="12"/>
        <v>0</v>
      </c>
      <c r="O12" s="3">
        <f t="shared" si="13"/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27" customHeight="1" x14ac:dyDescent="0.4">
      <c r="A13" s="2">
        <v>10</v>
      </c>
      <c r="B13" s="25" t="s">
        <v>255</v>
      </c>
      <c r="C13" s="25" t="s">
        <v>115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3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27" customHeight="1" x14ac:dyDescent="0.4">
      <c r="A14" s="2">
        <v>11</v>
      </c>
      <c r="B14" s="25" t="s">
        <v>256</v>
      </c>
      <c r="C14" s="25" t="s">
        <v>254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3"/>
        <v>1</v>
      </c>
      <c r="N14" s="3">
        <f t="shared" si="12"/>
        <v>0</v>
      </c>
      <c r="O14" s="3">
        <f t="shared" si="13"/>
        <v>0</v>
      </c>
      <c r="P14" s="7">
        <f t="shared" si="14"/>
        <v>0</v>
      </c>
      <c r="Q14" s="7">
        <f t="shared" si="15"/>
        <v>0</v>
      </c>
      <c r="R14" s="9">
        <f t="shared" si="16"/>
        <v>0</v>
      </c>
    </row>
    <row r="15" spans="1:18" ht="27" customHeight="1" x14ac:dyDescent="0.4">
      <c r="A15" s="2">
        <v>12</v>
      </c>
      <c r="B15" s="25" t="s">
        <v>257</v>
      </c>
      <c r="C15" s="25" t="s">
        <v>115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3"/>
        <v>1</v>
      </c>
      <c r="N15" s="3">
        <f t="shared" si="12"/>
        <v>0</v>
      </c>
      <c r="O15" s="3">
        <f t="shared" si="13"/>
        <v>0</v>
      </c>
      <c r="P15" s="7">
        <f t="shared" si="14"/>
        <v>0</v>
      </c>
      <c r="Q15" s="7">
        <f t="shared" si="15"/>
        <v>0</v>
      </c>
      <c r="R15" s="9">
        <f t="shared" si="16"/>
        <v>0</v>
      </c>
    </row>
    <row r="16" spans="1:18" ht="19.5" x14ac:dyDescent="0.4">
      <c r="A16" s="34" t="s">
        <v>245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5"/>
      <c r="O16" s="35"/>
      <c r="P16" s="7"/>
      <c r="Q16" s="7"/>
      <c r="R16" s="9"/>
    </row>
    <row r="17" spans="1:18" ht="19.5" x14ac:dyDescent="0.4">
      <c r="A17" s="4"/>
      <c r="B17" s="4"/>
      <c r="C17" s="36" t="s">
        <v>97</v>
      </c>
      <c r="D17" s="36"/>
      <c r="E17" s="36"/>
      <c r="F17" s="4"/>
      <c r="G17" s="4"/>
      <c r="H17" s="4"/>
      <c r="I17" s="4"/>
      <c r="J17" s="4"/>
      <c r="K17" s="4"/>
      <c r="L17" s="4"/>
      <c r="M17" s="4"/>
      <c r="N17" s="4"/>
      <c r="O17" s="4"/>
      <c r="P17" s="7"/>
      <c r="Q17" s="7"/>
      <c r="R17" s="9"/>
    </row>
    <row r="18" spans="1:18" x14ac:dyDescent="0.4">
      <c r="A18" s="30" t="s">
        <v>74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 x14ac:dyDescent="0.4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</sheetData>
  <mergeCells count="6">
    <mergeCell ref="A18:R19"/>
    <mergeCell ref="A1:M2"/>
    <mergeCell ref="N2:P2"/>
    <mergeCell ref="Q2:R2"/>
    <mergeCell ref="A16:O16"/>
    <mergeCell ref="C17:E17"/>
  </mergeCells>
  <phoneticPr fontId="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13" zoomScale="68" zoomScaleNormal="68" workbookViewId="0">
      <selection activeCell="D5" sqref="D5"/>
    </sheetView>
  </sheetViews>
  <sheetFormatPr defaultRowHeight="17" x14ac:dyDescent="0.4"/>
  <cols>
    <col min="1" max="1" width="5.1796875" customWidth="1"/>
    <col min="2" max="2" width="10.1796875" customWidth="1"/>
    <col min="3" max="3" width="11.453125" customWidth="1"/>
    <col min="4" max="12" width="6.54296875" customWidth="1"/>
    <col min="13" max="13" width="8.26953125" customWidth="1"/>
    <col min="14" max="17" width="6.54296875" customWidth="1"/>
    <col min="18" max="18" width="11.90625" customWidth="1"/>
  </cols>
  <sheetData>
    <row r="1" spans="1:18" ht="16.5" customHeight="1" x14ac:dyDescent="0.4">
      <c r="A1" s="32" t="s">
        <v>260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ht="16.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132</v>
      </c>
      <c r="O2" s="32"/>
      <c r="P2" s="32"/>
      <c r="Q2" s="33" t="s">
        <v>131</v>
      </c>
      <c r="R2" s="33"/>
    </row>
    <row r="3" spans="1:18" ht="51" x14ac:dyDescent="0.4">
      <c r="A3" s="2" t="s">
        <v>130</v>
      </c>
      <c r="B3" s="2" t="s">
        <v>129</v>
      </c>
      <c r="C3" s="2" t="s">
        <v>128</v>
      </c>
      <c r="D3" s="2" t="s">
        <v>127</v>
      </c>
      <c r="E3" s="2" t="s">
        <v>126</v>
      </c>
      <c r="F3" s="2" t="s">
        <v>125</v>
      </c>
      <c r="G3" s="2" t="s">
        <v>124</v>
      </c>
      <c r="H3" s="2" t="s">
        <v>123</v>
      </c>
      <c r="I3" s="11" t="s">
        <v>122</v>
      </c>
      <c r="J3" s="6" t="s">
        <v>222</v>
      </c>
      <c r="K3" s="5" t="s">
        <v>135</v>
      </c>
      <c r="L3" s="5" t="s">
        <v>121</v>
      </c>
      <c r="M3" s="2" t="s">
        <v>0</v>
      </c>
      <c r="N3" s="13" t="s">
        <v>120</v>
      </c>
      <c r="O3" s="13" t="s">
        <v>119</v>
      </c>
      <c r="P3" s="14" t="s">
        <v>118</v>
      </c>
      <c r="Q3" s="8" t="s">
        <v>117</v>
      </c>
      <c r="R3" s="12" t="s">
        <v>116</v>
      </c>
    </row>
    <row r="4" spans="1:18" ht="26" customHeight="1" x14ac:dyDescent="0.4">
      <c r="A4" s="2">
        <v>1</v>
      </c>
      <c r="B4" s="25" t="s">
        <v>261</v>
      </c>
      <c r="C4" s="25" t="s">
        <v>71</v>
      </c>
      <c r="D4" s="2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 t="shared" ref="M4:M25" si="3">RANK(L4,$L$4:$L$27)</f>
        <v>1</v>
      </c>
      <c r="N4" s="3">
        <f t="shared" ref="N4:N8" si="4">MAX(D4:H4)</f>
        <v>0</v>
      </c>
      <c r="O4" s="3">
        <f t="shared" ref="O4:O8" si="5">MIN(D4:H4)</f>
        <v>0</v>
      </c>
      <c r="P4" s="7">
        <f t="shared" ref="P4:P8" si="6">SUM(I4-N4-O4)</f>
        <v>0</v>
      </c>
      <c r="Q4" s="7">
        <f t="shared" ref="Q4:Q8" si="7">AVERAGE(N4:O4)</f>
        <v>0</v>
      </c>
      <c r="R4" s="10">
        <f t="shared" ref="R4:R8" si="8">L4-Q4</f>
        <v>0</v>
      </c>
    </row>
    <row r="5" spans="1:18" ht="20" customHeight="1" x14ac:dyDescent="0.4">
      <c r="A5" s="2">
        <v>2</v>
      </c>
      <c r="B5" s="25" t="s">
        <v>262</v>
      </c>
      <c r="C5" s="25" t="s">
        <v>72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20" customHeight="1" x14ac:dyDescent="0.4">
      <c r="A6" s="2">
        <v>3</v>
      </c>
      <c r="B6" s="25" t="s">
        <v>263</v>
      </c>
      <c r="C6" s="25" t="s">
        <v>241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7">
        <f t="shared" si="6"/>
        <v>0</v>
      </c>
      <c r="Q6" s="7">
        <f t="shared" si="7"/>
        <v>0</v>
      </c>
      <c r="R6" s="9">
        <f t="shared" si="8"/>
        <v>0</v>
      </c>
    </row>
    <row r="7" spans="1:18" ht="20" customHeight="1" x14ac:dyDescent="0.4">
      <c r="A7" s="2">
        <v>4</v>
      </c>
      <c r="B7" s="25" t="s">
        <v>162</v>
      </c>
      <c r="C7" s="25" t="s">
        <v>141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7">
        <f t="shared" si="6"/>
        <v>0</v>
      </c>
      <c r="Q7" s="7">
        <f t="shared" si="7"/>
        <v>0</v>
      </c>
      <c r="R7" s="9">
        <f t="shared" si="8"/>
        <v>0</v>
      </c>
    </row>
    <row r="8" spans="1:18" ht="20" customHeight="1" x14ac:dyDescent="0.4">
      <c r="A8" s="2">
        <v>5</v>
      </c>
      <c r="B8" s="25" t="s">
        <v>77</v>
      </c>
      <c r="C8" s="25" t="s">
        <v>5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20" customHeight="1" x14ac:dyDescent="0.4">
      <c r="A9" s="2">
        <v>6</v>
      </c>
      <c r="B9" s="25" t="s">
        <v>156</v>
      </c>
      <c r="C9" s="25" t="s">
        <v>72</v>
      </c>
      <c r="D9" s="2"/>
      <c r="E9" s="2"/>
      <c r="F9" s="2"/>
      <c r="G9" s="2"/>
      <c r="H9" s="2"/>
      <c r="I9" s="2">
        <f t="shared" ref="I9:I25" si="9">SUM(D9:H9)</f>
        <v>0</v>
      </c>
      <c r="J9" s="2">
        <f t="shared" ref="J9:J25" si="10">SUM(P9/3)</f>
        <v>0</v>
      </c>
      <c r="K9" s="2"/>
      <c r="L9" s="2">
        <f t="shared" ref="L9:L25" si="11">SUM(J9:K9)</f>
        <v>0</v>
      </c>
      <c r="M9" s="2">
        <f t="shared" si="3"/>
        <v>1</v>
      </c>
      <c r="N9" s="3">
        <f t="shared" ref="N9:N25" si="12">MAX(D9:H9)</f>
        <v>0</v>
      </c>
      <c r="O9" s="3">
        <f t="shared" ref="O9:O25" si="13">MIN(D9:H9)</f>
        <v>0</v>
      </c>
      <c r="P9" s="7">
        <f t="shared" ref="P9:P25" si="14">SUM(I9-N9-O9)</f>
        <v>0</v>
      </c>
      <c r="Q9" s="7">
        <f t="shared" ref="Q9:Q25" si="15">AVERAGE(N9:O9)</f>
        <v>0</v>
      </c>
      <c r="R9" s="9">
        <f t="shared" ref="R9:R25" si="16">L9-Q9</f>
        <v>0</v>
      </c>
    </row>
    <row r="10" spans="1:18" ht="20" customHeight="1" x14ac:dyDescent="0.4">
      <c r="A10" s="2">
        <v>7</v>
      </c>
      <c r="B10" s="25" t="s">
        <v>157</v>
      </c>
      <c r="C10" s="25" t="s">
        <v>254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20" customHeight="1" x14ac:dyDescent="0.4">
      <c r="A11" s="2">
        <v>8</v>
      </c>
      <c r="B11" s="25" t="s">
        <v>154</v>
      </c>
      <c r="C11" s="25" t="s">
        <v>115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20" customHeight="1" x14ac:dyDescent="0.4">
      <c r="A12" s="2">
        <v>9</v>
      </c>
      <c r="B12" s="25" t="s">
        <v>264</v>
      </c>
      <c r="C12" s="25" t="s">
        <v>4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3">
        <f t="shared" si="12"/>
        <v>0</v>
      </c>
      <c r="O12" s="3">
        <f t="shared" si="13"/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20" customHeight="1" x14ac:dyDescent="0.4">
      <c r="A13" s="2">
        <v>10</v>
      </c>
      <c r="B13" s="25" t="s">
        <v>178</v>
      </c>
      <c r="C13" s="25" t="s">
        <v>143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3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20" customHeight="1" x14ac:dyDescent="0.4">
      <c r="A14" s="2">
        <v>11</v>
      </c>
      <c r="B14" s="25" t="s">
        <v>265</v>
      </c>
      <c r="C14" s="25" t="s">
        <v>73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3"/>
        <v>1</v>
      </c>
      <c r="N14" s="3">
        <f t="shared" si="12"/>
        <v>0</v>
      </c>
      <c r="O14" s="3">
        <f t="shared" si="13"/>
        <v>0</v>
      </c>
      <c r="P14" s="7">
        <f t="shared" si="14"/>
        <v>0</v>
      </c>
      <c r="Q14" s="7">
        <f t="shared" si="15"/>
        <v>0</v>
      </c>
      <c r="R14" s="9">
        <f t="shared" si="16"/>
        <v>0</v>
      </c>
    </row>
    <row r="15" spans="1:18" ht="20" customHeight="1" x14ac:dyDescent="0.4">
      <c r="A15" s="2">
        <v>12</v>
      </c>
      <c r="B15" s="25" t="s">
        <v>155</v>
      </c>
      <c r="C15" s="25" t="s">
        <v>115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3"/>
        <v>1</v>
      </c>
      <c r="N15" s="3">
        <f t="shared" si="12"/>
        <v>0</v>
      </c>
      <c r="O15" s="3">
        <f t="shared" si="13"/>
        <v>0</v>
      </c>
      <c r="P15" s="7">
        <f t="shared" si="14"/>
        <v>0</v>
      </c>
      <c r="Q15" s="7">
        <f t="shared" si="15"/>
        <v>0</v>
      </c>
      <c r="R15" s="9">
        <f t="shared" si="16"/>
        <v>0</v>
      </c>
    </row>
    <row r="16" spans="1:18" ht="20" customHeight="1" x14ac:dyDescent="0.4">
      <c r="A16" s="2">
        <v>13</v>
      </c>
      <c r="B16" s="25" t="s">
        <v>159</v>
      </c>
      <c r="C16" s="25" t="s">
        <v>4</v>
      </c>
      <c r="D16" s="2"/>
      <c r="E16" s="2"/>
      <c r="F16" s="2"/>
      <c r="G16" s="2"/>
      <c r="H16" s="2"/>
      <c r="I16" s="2">
        <f t="shared" si="9"/>
        <v>0</v>
      </c>
      <c r="J16" s="2">
        <f t="shared" si="10"/>
        <v>0</v>
      </c>
      <c r="K16" s="2"/>
      <c r="L16" s="2">
        <f t="shared" si="11"/>
        <v>0</v>
      </c>
      <c r="M16" s="2">
        <f t="shared" si="3"/>
        <v>1</v>
      </c>
      <c r="N16" s="3">
        <f t="shared" si="12"/>
        <v>0</v>
      </c>
      <c r="O16" s="3">
        <f t="shared" si="13"/>
        <v>0</v>
      </c>
      <c r="P16" s="7">
        <f t="shared" si="14"/>
        <v>0</v>
      </c>
      <c r="Q16" s="7">
        <f t="shared" si="15"/>
        <v>0</v>
      </c>
      <c r="R16" s="9">
        <f t="shared" si="16"/>
        <v>0</v>
      </c>
    </row>
    <row r="17" spans="1:18" ht="20" customHeight="1" x14ac:dyDescent="0.4">
      <c r="A17" s="2">
        <v>14</v>
      </c>
      <c r="B17" s="25" t="s">
        <v>76</v>
      </c>
      <c r="C17" s="25" t="s">
        <v>69</v>
      </c>
      <c r="D17" s="2"/>
      <c r="E17" s="2"/>
      <c r="F17" s="2"/>
      <c r="G17" s="2"/>
      <c r="H17" s="2"/>
      <c r="I17" s="2">
        <f t="shared" si="9"/>
        <v>0</v>
      </c>
      <c r="J17" s="2">
        <f t="shared" si="10"/>
        <v>0</v>
      </c>
      <c r="K17" s="2"/>
      <c r="L17" s="2">
        <f t="shared" si="11"/>
        <v>0</v>
      </c>
      <c r="M17" s="2">
        <f t="shared" si="3"/>
        <v>1</v>
      </c>
      <c r="N17" s="3">
        <f t="shared" si="12"/>
        <v>0</v>
      </c>
      <c r="O17" s="3">
        <f t="shared" si="13"/>
        <v>0</v>
      </c>
      <c r="P17" s="7">
        <f t="shared" si="14"/>
        <v>0</v>
      </c>
      <c r="Q17" s="7">
        <f t="shared" si="15"/>
        <v>0</v>
      </c>
      <c r="R17" s="9">
        <f t="shared" si="16"/>
        <v>0</v>
      </c>
    </row>
    <row r="18" spans="1:18" ht="20" customHeight="1" x14ac:dyDescent="0.4">
      <c r="A18" s="2">
        <v>15</v>
      </c>
      <c r="B18" s="25" t="s">
        <v>158</v>
      </c>
      <c r="C18" s="25" t="s">
        <v>144</v>
      </c>
      <c r="D18" s="2"/>
      <c r="E18" s="2"/>
      <c r="F18" s="2"/>
      <c r="G18" s="2"/>
      <c r="H18" s="2"/>
      <c r="I18" s="2">
        <f t="shared" si="9"/>
        <v>0</v>
      </c>
      <c r="J18" s="2">
        <f t="shared" si="10"/>
        <v>0</v>
      </c>
      <c r="K18" s="2"/>
      <c r="L18" s="2">
        <f t="shared" si="11"/>
        <v>0</v>
      </c>
      <c r="M18" s="2">
        <f t="shared" si="3"/>
        <v>1</v>
      </c>
      <c r="N18" s="3">
        <f t="shared" si="12"/>
        <v>0</v>
      </c>
      <c r="O18" s="3">
        <f t="shared" si="13"/>
        <v>0</v>
      </c>
      <c r="P18" s="7">
        <f t="shared" si="14"/>
        <v>0</v>
      </c>
      <c r="Q18" s="7">
        <f t="shared" si="15"/>
        <v>0</v>
      </c>
      <c r="R18" s="9">
        <f t="shared" si="16"/>
        <v>0</v>
      </c>
    </row>
    <row r="19" spans="1:18" ht="20" customHeight="1" x14ac:dyDescent="0.4">
      <c r="A19" s="2">
        <v>16</v>
      </c>
      <c r="B19" s="25" t="s">
        <v>266</v>
      </c>
      <c r="C19" s="25" t="s">
        <v>115</v>
      </c>
      <c r="D19" s="2"/>
      <c r="E19" s="2"/>
      <c r="F19" s="2"/>
      <c r="G19" s="2"/>
      <c r="H19" s="2"/>
      <c r="I19" s="2">
        <f t="shared" si="9"/>
        <v>0</v>
      </c>
      <c r="J19" s="2">
        <f t="shared" si="10"/>
        <v>0</v>
      </c>
      <c r="K19" s="2"/>
      <c r="L19" s="2">
        <f t="shared" si="11"/>
        <v>0</v>
      </c>
      <c r="M19" s="2">
        <f t="shared" si="3"/>
        <v>1</v>
      </c>
      <c r="N19" s="3">
        <f t="shared" si="12"/>
        <v>0</v>
      </c>
      <c r="O19" s="3">
        <f t="shared" si="13"/>
        <v>0</v>
      </c>
      <c r="P19" s="7">
        <f t="shared" si="14"/>
        <v>0</v>
      </c>
      <c r="Q19" s="7">
        <f t="shared" si="15"/>
        <v>0</v>
      </c>
      <c r="R19" s="9">
        <f t="shared" si="16"/>
        <v>0</v>
      </c>
    </row>
    <row r="20" spans="1:18" ht="20" customHeight="1" x14ac:dyDescent="0.4">
      <c r="A20" s="2">
        <v>17</v>
      </c>
      <c r="B20" s="25" t="s">
        <v>166</v>
      </c>
      <c r="C20" s="25" t="s">
        <v>4</v>
      </c>
      <c r="D20" s="2"/>
      <c r="E20" s="2"/>
      <c r="F20" s="2"/>
      <c r="G20" s="2"/>
      <c r="H20" s="2"/>
      <c r="I20" s="2">
        <f t="shared" si="9"/>
        <v>0</v>
      </c>
      <c r="J20" s="2">
        <f t="shared" si="10"/>
        <v>0</v>
      </c>
      <c r="K20" s="2"/>
      <c r="L20" s="2">
        <f t="shared" si="11"/>
        <v>0</v>
      </c>
      <c r="M20" s="2">
        <f t="shared" si="3"/>
        <v>1</v>
      </c>
      <c r="N20" s="3">
        <f t="shared" si="12"/>
        <v>0</v>
      </c>
      <c r="O20" s="3">
        <f t="shared" si="13"/>
        <v>0</v>
      </c>
      <c r="P20" s="7">
        <f t="shared" si="14"/>
        <v>0</v>
      </c>
      <c r="Q20" s="7">
        <f t="shared" si="15"/>
        <v>0</v>
      </c>
      <c r="R20" s="9">
        <f t="shared" si="16"/>
        <v>0</v>
      </c>
    </row>
    <row r="21" spans="1:18" ht="20" customHeight="1" x14ac:dyDescent="0.4">
      <c r="A21" s="2">
        <v>18</v>
      </c>
      <c r="B21" s="25" t="s">
        <v>75</v>
      </c>
      <c r="C21" s="25" t="s">
        <v>69</v>
      </c>
      <c r="D21" s="2"/>
      <c r="E21" s="2"/>
      <c r="F21" s="2"/>
      <c r="G21" s="2"/>
      <c r="H21" s="2"/>
      <c r="I21" s="2">
        <f t="shared" si="9"/>
        <v>0</v>
      </c>
      <c r="J21" s="2">
        <f t="shared" si="10"/>
        <v>0</v>
      </c>
      <c r="K21" s="2"/>
      <c r="L21" s="2">
        <f t="shared" si="11"/>
        <v>0</v>
      </c>
      <c r="M21" s="2">
        <f t="shared" si="3"/>
        <v>1</v>
      </c>
      <c r="N21" s="3">
        <f t="shared" si="12"/>
        <v>0</v>
      </c>
      <c r="O21" s="3">
        <f t="shared" si="13"/>
        <v>0</v>
      </c>
      <c r="P21" s="7">
        <f t="shared" si="14"/>
        <v>0</v>
      </c>
      <c r="Q21" s="7">
        <f t="shared" si="15"/>
        <v>0</v>
      </c>
      <c r="R21" s="9">
        <f t="shared" si="16"/>
        <v>0</v>
      </c>
    </row>
    <row r="22" spans="1:18" ht="20" customHeight="1" x14ac:dyDescent="0.4">
      <c r="A22" s="2">
        <v>19</v>
      </c>
      <c r="B22" s="25" t="s">
        <v>267</v>
      </c>
      <c r="C22" s="25" t="s">
        <v>144</v>
      </c>
      <c r="D22" s="2"/>
      <c r="E22" s="2"/>
      <c r="F22" s="2"/>
      <c r="G22" s="2"/>
      <c r="H22" s="2"/>
      <c r="I22" s="2">
        <f t="shared" si="9"/>
        <v>0</v>
      </c>
      <c r="J22" s="2">
        <f t="shared" si="10"/>
        <v>0</v>
      </c>
      <c r="K22" s="2"/>
      <c r="L22" s="2">
        <f t="shared" si="11"/>
        <v>0</v>
      </c>
      <c r="M22" s="2">
        <f t="shared" si="3"/>
        <v>1</v>
      </c>
      <c r="N22" s="3">
        <f t="shared" si="12"/>
        <v>0</v>
      </c>
      <c r="O22" s="3">
        <f t="shared" si="13"/>
        <v>0</v>
      </c>
      <c r="P22" s="7">
        <f t="shared" si="14"/>
        <v>0</v>
      </c>
      <c r="Q22" s="7">
        <f t="shared" si="15"/>
        <v>0</v>
      </c>
      <c r="R22" s="9">
        <f t="shared" si="16"/>
        <v>0</v>
      </c>
    </row>
    <row r="23" spans="1:18" ht="20" customHeight="1" x14ac:dyDescent="0.4">
      <c r="A23" s="2">
        <v>20</v>
      </c>
      <c r="B23" s="25" t="s">
        <v>268</v>
      </c>
      <c r="C23" s="25" t="s">
        <v>72</v>
      </c>
      <c r="D23" s="2"/>
      <c r="E23" s="2"/>
      <c r="F23" s="2"/>
      <c r="G23" s="2"/>
      <c r="H23" s="2"/>
      <c r="I23" s="2">
        <f t="shared" si="9"/>
        <v>0</v>
      </c>
      <c r="J23" s="2">
        <f t="shared" si="10"/>
        <v>0</v>
      </c>
      <c r="K23" s="2"/>
      <c r="L23" s="2">
        <f t="shared" si="11"/>
        <v>0</v>
      </c>
      <c r="M23" s="2">
        <f t="shared" si="3"/>
        <v>1</v>
      </c>
      <c r="N23" s="3">
        <f t="shared" si="12"/>
        <v>0</v>
      </c>
      <c r="O23" s="3">
        <f t="shared" si="13"/>
        <v>0</v>
      </c>
      <c r="P23" s="7">
        <f t="shared" si="14"/>
        <v>0</v>
      </c>
      <c r="Q23" s="7">
        <f t="shared" si="15"/>
        <v>0</v>
      </c>
      <c r="R23" s="9">
        <f t="shared" si="16"/>
        <v>0</v>
      </c>
    </row>
    <row r="24" spans="1:18" ht="20" customHeight="1" x14ac:dyDescent="0.4">
      <c r="A24" s="2">
        <v>21</v>
      </c>
      <c r="B24" s="25" t="s">
        <v>160</v>
      </c>
      <c r="C24" s="25" t="s">
        <v>69</v>
      </c>
      <c r="D24" s="2"/>
      <c r="E24" s="2"/>
      <c r="F24" s="2"/>
      <c r="G24" s="2"/>
      <c r="H24" s="2"/>
      <c r="I24" s="2">
        <f t="shared" si="9"/>
        <v>0</v>
      </c>
      <c r="J24" s="2">
        <f t="shared" si="10"/>
        <v>0</v>
      </c>
      <c r="K24" s="2"/>
      <c r="L24" s="2">
        <f t="shared" si="11"/>
        <v>0</v>
      </c>
      <c r="M24" s="2">
        <f t="shared" si="3"/>
        <v>1</v>
      </c>
      <c r="N24" s="3">
        <f t="shared" si="12"/>
        <v>0</v>
      </c>
      <c r="O24" s="3">
        <f t="shared" si="13"/>
        <v>0</v>
      </c>
      <c r="P24" s="7">
        <f t="shared" si="14"/>
        <v>0</v>
      </c>
      <c r="Q24" s="7">
        <f t="shared" si="15"/>
        <v>0</v>
      </c>
      <c r="R24" s="9">
        <f t="shared" si="16"/>
        <v>0</v>
      </c>
    </row>
    <row r="25" spans="1:18" ht="20" customHeight="1" x14ac:dyDescent="0.4">
      <c r="A25" s="2">
        <v>22</v>
      </c>
      <c r="B25" s="25" t="s">
        <v>165</v>
      </c>
      <c r="C25" s="25" t="s">
        <v>5</v>
      </c>
      <c r="D25" s="2"/>
      <c r="E25" s="2"/>
      <c r="F25" s="2"/>
      <c r="G25" s="2"/>
      <c r="H25" s="2"/>
      <c r="I25" s="2">
        <f t="shared" si="9"/>
        <v>0</v>
      </c>
      <c r="J25" s="2">
        <f t="shared" si="10"/>
        <v>0</v>
      </c>
      <c r="K25" s="2"/>
      <c r="L25" s="2">
        <f t="shared" si="11"/>
        <v>0</v>
      </c>
      <c r="M25" s="2">
        <f t="shared" si="3"/>
        <v>1</v>
      </c>
      <c r="N25" s="3">
        <f t="shared" si="12"/>
        <v>0</v>
      </c>
      <c r="O25" s="3">
        <f t="shared" si="13"/>
        <v>0</v>
      </c>
      <c r="P25" s="7">
        <f t="shared" si="14"/>
        <v>0</v>
      </c>
      <c r="Q25" s="7">
        <f t="shared" si="15"/>
        <v>0</v>
      </c>
      <c r="R25" s="9">
        <f t="shared" si="16"/>
        <v>0</v>
      </c>
    </row>
    <row r="26" spans="1:18" ht="19.5" x14ac:dyDescent="0.4">
      <c r="A26" s="40" t="s">
        <v>259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41"/>
      <c r="O26" s="41"/>
    </row>
    <row r="27" spans="1:18" ht="19.5" x14ac:dyDescent="0.4">
      <c r="A27" s="4"/>
      <c r="B27" s="4"/>
      <c r="C27" s="36" t="s">
        <v>114</v>
      </c>
      <c r="D27" s="36"/>
      <c r="E27" s="36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8" x14ac:dyDescent="0.4">
      <c r="A28" s="30" t="s">
        <v>113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</row>
    <row r="29" spans="1:18" x14ac:dyDescent="0.4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18" x14ac:dyDescent="0.4">
      <c r="P30" s="7"/>
      <c r="Q30" s="7"/>
      <c r="R30" s="9"/>
    </row>
  </sheetData>
  <sortState ref="A4:C10">
    <sortCondition ref="A3"/>
  </sortState>
  <mergeCells count="6">
    <mergeCell ref="A28:R29"/>
    <mergeCell ref="A1:M2"/>
    <mergeCell ref="N2:P2"/>
    <mergeCell ref="Q2:R2"/>
    <mergeCell ref="A26:O26"/>
    <mergeCell ref="C27:E27"/>
  </mergeCells>
  <phoneticPr fontId="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72" zoomScaleNormal="72" workbookViewId="0">
      <selection activeCell="H18" sqref="H18"/>
    </sheetView>
  </sheetViews>
  <sheetFormatPr defaultRowHeight="17" x14ac:dyDescent="0.4"/>
  <cols>
    <col min="1" max="1" width="4.81640625" customWidth="1"/>
    <col min="3" max="3" width="11.81640625" customWidth="1"/>
    <col min="4" max="12" width="6.54296875" customWidth="1"/>
    <col min="13" max="13" width="9.26953125" customWidth="1"/>
    <col min="14" max="17" width="6.54296875" customWidth="1"/>
    <col min="18" max="18" width="10.6328125" bestFit="1" customWidth="1"/>
  </cols>
  <sheetData>
    <row r="1" spans="1:18" x14ac:dyDescent="0.4">
      <c r="A1" s="37" t="s">
        <v>269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63</v>
      </c>
      <c r="O2" s="32"/>
      <c r="P2" s="32"/>
      <c r="Q2" s="33" t="s">
        <v>62</v>
      </c>
      <c r="R2" s="33"/>
    </row>
    <row r="3" spans="1:18" ht="58" x14ac:dyDescent="0.4">
      <c r="A3" s="2" t="s">
        <v>68</v>
      </c>
      <c r="B3" s="2" t="s">
        <v>7</v>
      </c>
      <c r="C3" s="2" t="s">
        <v>21</v>
      </c>
      <c r="D3" s="2" t="s">
        <v>58</v>
      </c>
      <c r="E3" s="2" t="s">
        <v>57</v>
      </c>
      <c r="F3" s="2" t="s">
        <v>67</v>
      </c>
      <c r="G3" s="2" t="s">
        <v>36</v>
      </c>
      <c r="H3" s="2" t="s">
        <v>66</v>
      </c>
      <c r="I3" s="11" t="s">
        <v>53</v>
      </c>
      <c r="J3" s="6" t="s">
        <v>52</v>
      </c>
      <c r="K3" s="6" t="s">
        <v>33</v>
      </c>
      <c r="L3" s="5" t="s">
        <v>32</v>
      </c>
      <c r="M3" s="2" t="s">
        <v>0</v>
      </c>
      <c r="N3" s="13" t="s">
        <v>65</v>
      </c>
      <c r="O3" s="13" t="s">
        <v>49</v>
      </c>
      <c r="P3" s="14" t="s">
        <v>48</v>
      </c>
      <c r="Q3" s="8" t="s">
        <v>64</v>
      </c>
      <c r="R3" s="12" t="s">
        <v>27</v>
      </c>
    </row>
    <row r="4" spans="1:18" ht="25" customHeight="1" x14ac:dyDescent="0.4">
      <c r="A4" s="2">
        <v>1</v>
      </c>
      <c r="B4" s="25" t="s">
        <v>270</v>
      </c>
      <c r="C4" s="25" t="s">
        <v>140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" customHeight="1" x14ac:dyDescent="0.4">
      <c r="A5" s="2">
        <v>2</v>
      </c>
      <c r="B5" s="25" t="s">
        <v>271</v>
      </c>
      <c r="C5" s="25" t="s">
        <v>73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25" customHeight="1" x14ac:dyDescent="0.4">
      <c r="A6" s="2">
        <v>3</v>
      </c>
      <c r="B6" s="25" t="s">
        <v>272</v>
      </c>
      <c r="C6" s="25" t="s">
        <v>241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25" customHeight="1" x14ac:dyDescent="0.4">
      <c r="A7" s="2">
        <v>4</v>
      </c>
      <c r="B7" s="25" t="s">
        <v>273</v>
      </c>
      <c r="C7" s="25" t="s">
        <v>73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9">
        <f>L7-Q7</f>
        <v>0</v>
      </c>
    </row>
    <row r="8" spans="1:18" ht="25" customHeight="1" x14ac:dyDescent="0.4">
      <c r="A8" s="2">
        <v>5</v>
      </c>
      <c r="B8" s="25" t="s">
        <v>274</v>
      </c>
      <c r="C8" s="25" t="s">
        <v>241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25" customHeight="1" x14ac:dyDescent="0.4">
      <c r="A9" s="2">
        <v>6</v>
      </c>
      <c r="B9" s="25" t="s">
        <v>164</v>
      </c>
      <c r="C9" s="25" t="s">
        <v>73</v>
      </c>
      <c r="D9" s="2"/>
      <c r="E9" s="2"/>
      <c r="F9" s="2"/>
      <c r="G9" s="2"/>
      <c r="H9" s="2"/>
      <c r="I9" s="2">
        <f t="shared" ref="I9:I15" si="0">SUM(D9:H9)</f>
        <v>0</v>
      </c>
      <c r="J9" s="2">
        <f t="shared" ref="J9:J15" si="1">SUM(P9/3)</f>
        <v>0</v>
      </c>
      <c r="K9" s="2"/>
      <c r="L9" s="2">
        <f t="shared" ref="L9:L15" si="2">SUM(J9:K9)</f>
        <v>0</v>
      </c>
      <c r="M9" s="2">
        <f t="shared" ref="M9:M15" si="3">RANK(L9,$L$4:$L$8)</f>
        <v>1</v>
      </c>
      <c r="N9" s="3">
        <f t="shared" ref="N9:N15" si="4">MAX(D9:H9)</f>
        <v>0</v>
      </c>
      <c r="O9" s="3">
        <f t="shared" ref="O9:O15" si="5">MIN(D9:H9)</f>
        <v>0</v>
      </c>
      <c r="P9" s="7">
        <f t="shared" ref="P9:P15" si="6">SUM(I9-N9-O9)</f>
        <v>0</v>
      </c>
      <c r="Q9" s="7">
        <f t="shared" ref="Q9:Q15" si="7">AVERAGE(N9:O9)</f>
        <v>0</v>
      </c>
      <c r="R9" s="9">
        <f t="shared" ref="R9:R15" si="8">L9-Q9</f>
        <v>0</v>
      </c>
    </row>
    <row r="10" spans="1:18" ht="25" customHeight="1" x14ac:dyDescent="0.4">
      <c r="A10" s="2">
        <v>7</v>
      </c>
      <c r="B10" s="25" t="s">
        <v>275</v>
      </c>
      <c r="C10" s="25" t="s">
        <v>115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9">
        <f t="shared" si="8"/>
        <v>0</v>
      </c>
    </row>
    <row r="11" spans="1:18" ht="25" customHeight="1" x14ac:dyDescent="0.4">
      <c r="A11" s="2">
        <v>8</v>
      </c>
      <c r="B11" s="25" t="s">
        <v>163</v>
      </c>
      <c r="C11" s="25" t="s">
        <v>141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3">
        <f t="shared" si="4"/>
        <v>0</v>
      </c>
      <c r="O11" s="3">
        <f t="shared" si="5"/>
        <v>0</v>
      </c>
      <c r="P11" s="7">
        <f t="shared" si="6"/>
        <v>0</v>
      </c>
      <c r="Q11" s="7">
        <f t="shared" si="7"/>
        <v>0</v>
      </c>
      <c r="R11" s="9">
        <f t="shared" si="8"/>
        <v>0</v>
      </c>
    </row>
    <row r="12" spans="1:18" ht="25" customHeight="1" x14ac:dyDescent="0.4">
      <c r="A12" s="2">
        <v>9</v>
      </c>
      <c r="B12" s="25" t="s">
        <v>276</v>
      </c>
      <c r="C12" s="25" t="s">
        <v>254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3">
        <f t="shared" si="4"/>
        <v>0</v>
      </c>
      <c r="O12" s="3">
        <f t="shared" si="5"/>
        <v>0</v>
      </c>
      <c r="P12" s="7">
        <f t="shared" si="6"/>
        <v>0</v>
      </c>
      <c r="Q12" s="7">
        <f t="shared" si="7"/>
        <v>0</v>
      </c>
      <c r="R12" s="9">
        <f t="shared" si="8"/>
        <v>0</v>
      </c>
    </row>
    <row r="13" spans="1:18" ht="25" customHeight="1" x14ac:dyDescent="0.4">
      <c r="A13" s="2">
        <v>10</v>
      </c>
      <c r="B13" s="25" t="s">
        <v>277</v>
      </c>
      <c r="C13" s="25" t="s">
        <v>141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3">
        <f t="shared" si="4"/>
        <v>0</v>
      </c>
      <c r="O13" s="3">
        <f t="shared" si="5"/>
        <v>0</v>
      </c>
      <c r="P13" s="7">
        <f t="shared" si="6"/>
        <v>0</v>
      </c>
      <c r="Q13" s="7">
        <f t="shared" si="7"/>
        <v>0</v>
      </c>
      <c r="R13" s="9">
        <f t="shared" si="8"/>
        <v>0</v>
      </c>
    </row>
    <row r="14" spans="1:18" ht="25" customHeight="1" x14ac:dyDescent="0.4">
      <c r="A14" s="2">
        <v>11</v>
      </c>
      <c r="B14" s="25" t="s">
        <v>278</v>
      </c>
      <c r="C14" s="25" t="s">
        <v>254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3">
        <f t="shared" si="4"/>
        <v>0</v>
      </c>
      <c r="O14" s="3">
        <f t="shared" si="5"/>
        <v>0</v>
      </c>
      <c r="P14" s="7">
        <f t="shared" si="6"/>
        <v>0</v>
      </c>
      <c r="Q14" s="7">
        <f t="shared" si="7"/>
        <v>0</v>
      </c>
      <c r="R14" s="9">
        <f t="shared" si="8"/>
        <v>0</v>
      </c>
    </row>
    <row r="15" spans="1:18" ht="25" customHeight="1" x14ac:dyDescent="0.4">
      <c r="A15" s="2">
        <v>12</v>
      </c>
      <c r="B15" s="25" t="s">
        <v>161</v>
      </c>
      <c r="C15" s="25" t="s">
        <v>140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3">
        <f t="shared" si="4"/>
        <v>0</v>
      </c>
      <c r="O15" s="3">
        <f t="shared" si="5"/>
        <v>0</v>
      </c>
      <c r="P15" s="7">
        <f t="shared" si="6"/>
        <v>0</v>
      </c>
      <c r="Q15" s="7">
        <f t="shared" si="7"/>
        <v>0</v>
      </c>
      <c r="R15" s="9">
        <f t="shared" si="8"/>
        <v>0</v>
      </c>
    </row>
    <row r="16" spans="1:18" ht="25" customHeight="1" x14ac:dyDescent="0.4">
      <c r="A16" s="19" t="s">
        <v>245</v>
      </c>
      <c r="B16" s="18"/>
      <c r="C16" s="18"/>
      <c r="D16" s="18"/>
      <c r="E16" s="18"/>
      <c r="N16" s="3"/>
      <c r="O16" s="3"/>
      <c r="P16" s="7"/>
      <c r="Q16" s="7"/>
      <c r="R16" s="9"/>
    </row>
    <row r="17" spans="1:18" ht="19.5" x14ac:dyDescent="0.4">
      <c r="C17" s="36" t="s">
        <v>26</v>
      </c>
      <c r="D17" s="36"/>
      <c r="E17" s="36"/>
    </row>
    <row r="18" spans="1:18" ht="19.5" x14ac:dyDescent="0.4">
      <c r="A18" s="4"/>
      <c r="B18" s="4"/>
    </row>
    <row r="19" spans="1:18" x14ac:dyDescent="0.4">
      <c r="A19" s="30" t="s">
        <v>74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 x14ac:dyDescent="0.4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</sheetData>
  <mergeCells count="5">
    <mergeCell ref="A19:R20"/>
    <mergeCell ref="A1:M2"/>
    <mergeCell ref="N2:P2"/>
    <mergeCell ref="Q2:R2"/>
    <mergeCell ref="C17:E17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zoomScale="66" zoomScaleNormal="66" workbookViewId="0">
      <selection activeCell="A16" sqref="A16:O16"/>
    </sheetView>
  </sheetViews>
  <sheetFormatPr defaultRowHeight="17" x14ac:dyDescent="0.4"/>
  <cols>
    <col min="1" max="1" width="4.81640625" customWidth="1"/>
    <col min="3" max="3" width="11.6328125" customWidth="1"/>
    <col min="4" max="12" width="6.54296875" customWidth="1"/>
    <col min="13" max="13" width="9" customWidth="1"/>
    <col min="14" max="17" width="6.54296875" customWidth="1"/>
    <col min="18" max="18" width="13.1796875" customWidth="1"/>
  </cols>
  <sheetData>
    <row r="1" spans="1:20" x14ac:dyDescent="0.4">
      <c r="A1" s="32" t="s">
        <v>279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20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</v>
      </c>
      <c r="O2" s="32"/>
      <c r="P2" s="32"/>
      <c r="Q2" s="33" t="s">
        <v>24</v>
      </c>
      <c r="R2" s="33"/>
    </row>
    <row r="3" spans="1:20" ht="51" x14ac:dyDescent="0.4">
      <c r="A3" s="2" t="s">
        <v>23</v>
      </c>
      <c r="B3" s="2" t="s">
        <v>22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</v>
      </c>
      <c r="K3" s="5" t="s">
        <v>135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20" ht="25" customHeight="1" x14ac:dyDescent="0.4">
      <c r="A4" s="2">
        <v>1</v>
      </c>
      <c r="B4" s="25" t="s">
        <v>281</v>
      </c>
      <c r="C4" s="25" t="s">
        <v>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20">
        <f>MAX(D4:H4)</f>
        <v>0</v>
      </c>
      <c r="O4" s="20">
        <f>MIN(D4:H4)</f>
        <v>0</v>
      </c>
      <c r="P4" s="21">
        <f>SUM(I4-N4-O4)</f>
        <v>0</v>
      </c>
      <c r="Q4" s="21">
        <f>AVERAGE(N4:O4)</f>
        <v>0</v>
      </c>
      <c r="R4" s="23">
        <f>L4-Q4</f>
        <v>0</v>
      </c>
      <c r="S4" s="46"/>
      <c r="T4" s="46"/>
    </row>
    <row r="5" spans="1:20" ht="25" customHeight="1" x14ac:dyDescent="0.4">
      <c r="A5" s="2">
        <v>2</v>
      </c>
      <c r="B5" s="25" t="s">
        <v>175</v>
      </c>
      <c r="C5" s="25" t="s">
        <v>70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20">
        <f>MAX(D5:H5)</f>
        <v>0</v>
      </c>
      <c r="O5" s="20">
        <f>MIN(D5:H5)</f>
        <v>0</v>
      </c>
      <c r="P5" s="21">
        <f>SUM(I5-N5-O5)</f>
        <v>0</v>
      </c>
      <c r="Q5" s="21">
        <f>AVERAGE(N5:O5)</f>
        <v>0</v>
      </c>
      <c r="R5" s="24">
        <f>L5-Q5</f>
        <v>0</v>
      </c>
    </row>
    <row r="6" spans="1:20" ht="25" customHeight="1" x14ac:dyDescent="0.4">
      <c r="A6" s="2">
        <v>3</v>
      </c>
      <c r="B6" s="25" t="s">
        <v>170</v>
      </c>
      <c r="C6" s="25" t="s">
        <v>71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20">
        <f>MAX(D6:H6)</f>
        <v>0</v>
      </c>
      <c r="O6" s="20">
        <f>MIN(D6:H6)</f>
        <v>0</v>
      </c>
      <c r="P6" s="21">
        <f>SUM(I6-N6-O6)</f>
        <v>0</v>
      </c>
      <c r="Q6" s="21">
        <f>AVERAGE(N6:O6)</f>
        <v>0</v>
      </c>
      <c r="R6" s="24">
        <f>L6-Q6</f>
        <v>0</v>
      </c>
    </row>
    <row r="7" spans="1:20" ht="25" customHeight="1" x14ac:dyDescent="0.4">
      <c r="A7" s="2">
        <v>4</v>
      </c>
      <c r="B7" s="25" t="s">
        <v>142</v>
      </c>
      <c r="C7" s="25" t="s">
        <v>143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RANK(L7,$L$4:$L$7)</f>
        <v>1</v>
      </c>
      <c r="N7" s="20">
        <f>MAX(D7:H7)</f>
        <v>0</v>
      </c>
      <c r="O7" s="20">
        <f>MIN(D7:H7)</f>
        <v>0</v>
      </c>
      <c r="P7" s="21">
        <f>SUM(I7-N7-O7)</f>
        <v>0</v>
      </c>
      <c r="Q7" s="21">
        <f>AVERAGE(N7:O7)</f>
        <v>0</v>
      </c>
      <c r="R7" s="24">
        <f>L7-Q7</f>
        <v>0</v>
      </c>
    </row>
    <row r="8" spans="1:20" ht="25" customHeight="1" x14ac:dyDescent="0.4">
      <c r="A8" s="2">
        <v>5</v>
      </c>
      <c r="B8" s="25" t="s">
        <v>171</v>
      </c>
      <c r="C8" s="25" t="s">
        <v>71</v>
      </c>
      <c r="D8" s="2"/>
      <c r="E8" s="2"/>
      <c r="F8" s="2"/>
      <c r="G8" s="2"/>
      <c r="H8" s="2"/>
      <c r="I8" s="2">
        <f t="shared" ref="I8:I13" si="0">SUM(D8:H8)</f>
        <v>0</v>
      </c>
      <c r="J8" s="2">
        <f t="shared" ref="J8:J13" si="1">SUM(P8/3)</f>
        <v>0</v>
      </c>
      <c r="K8" s="2"/>
      <c r="L8" s="2">
        <f t="shared" ref="L8:L13" si="2">SUM(J8:K8)</f>
        <v>0</v>
      </c>
      <c r="M8" s="2">
        <f t="shared" ref="M8:M13" si="3">RANK(L8,$L$4:$L$7)</f>
        <v>1</v>
      </c>
      <c r="N8" s="20">
        <f t="shared" ref="N8:N13" si="4">MAX(D8:H8)</f>
        <v>0</v>
      </c>
      <c r="O8" s="20">
        <f t="shared" ref="O8:O13" si="5">MIN(D8:H8)</f>
        <v>0</v>
      </c>
      <c r="P8" s="21">
        <f t="shared" ref="P8:P13" si="6">SUM(I8-N8-O8)</f>
        <v>0</v>
      </c>
      <c r="Q8" s="21">
        <f t="shared" ref="Q8:Q13" si="7">AVERAGE(N8:O8)</f>
        <v>0</v>
      </c>
      <c r="R8" s="24">
        <f t="shared" ref="R8:R13" si="8">L8-Q8</f>
        <v>0</v>
      </c>
    </row>
    <row r="9" spans="1:20" ht="25" customHeight="1" x14ac:dyDescent="0.4">
      <c r="A9" s="2">
        <v>6</v>
      </c>
      <c r="B9" s="25" t="s">
        <v>280</v>
      </c>
      <c r="C9" s="25" t="s">
        <v>176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0">
        <f t="shared" si="4"/>
        <v>0</v>
      </c>
      <c r="O9" s="20">
        <f t="shared" si="5"/>
        <v>0</v>
      </c>
      <c r="P9" s="21">
        <f t="shared" si="6"/>
        <v>0</v>
      </c>
      <c r="Q9" s="21">
        <f t="shared" si="7"/>
        <v>0</v>
      </c>
      <c r="R9" s="24">
        <f t="shared" si="8"/>
        <v>0</v>
      </c>
    </row>
    <row r="10" spans="1:20" ht="25" customHeight="1" x14ac:dyDescent="0.4">
      <c r="A10" s="2">
        <v>7</v>
      </c>
      <c r="B10" s="25" t="s">
        <v>172</v>
      </c>
      <c r="C10" s="25" t="s">
        <v>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0">
        <f t="shared" si="4"/>
        <v>0</v>
      </c>
      <c r="O10" s="20">
        <f t="shared" si="5"/>
        <v>0</v>
      </c>
      <c r="P10" s="21">
        <f t="shared" si="6"/>
        <v>0</v>
      </c>
      <c r="Q10" s="21">
        <f t="shared" si="7"/>
        <v>0</v>
      </c>
      <c r="R10" s="24">
        <f t="shared" si="8"/>
        <v>0</v>
      </c>
    </row>
    <row r="11" spans="1:20" ht="25" customHeight="1" x14ac:dyDescent="0.4">
      <c r="A11" s="2">
        <v>8</v>
      </c>
      <c r="B11" s="25" t="s">
        <v>169</v>
      </c>
      <c r="C11" s="25" t="s">
        <v>71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20">
        <f t="shared" si="4"/>
        <v>0</v>
      </c>
      <c r="O11" s="20">
        <f t="shared" si="5"/>
        <v>0</v>
      </c>
      <c r="P11" s="21">
        <f t="shared" si="6"/>
        <v>0</v>
      </c>
      <c r="Q11" s="21">
        <f t="shared" si="7"/>
        <v>0</v>
      </c>
      <c r="R11" s="24">
        <f t="shared" si="8"/>
        <v>0</v>
      </c>
    </row>
    <row r="12" spans="1:20" ht="25" customHeight="1" x14ac:dyDescent="0.4">
      <c r="A12" s="2">
        <v>9</v>
      </c>
      <c r="B12" s="25" t="s">
        <v>282</v>
      </c>
      <c r="C12" s="25" t="s">
        <v>4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20">
        <f t="shared" si="4"/>
        <v>0</v>
      </c>
      <c r="O12" s="20">
        <f t="shared" si="5"/>
        <v>0</v>
      </c>
      <c r="P12" s="21">
        <f t="shared" si="6"/>
        <v>0</v>
      </c>
      <c r="Q12" s="21">
        <f t="shared" si="7"/>
        <v>0</v>
      </c>
      <c r="R12" s="24">
        <f t="shared" si="8"/>
        <v>0</v>
      </c>
    </row>
    <row r="13" spans="1:20" ht="25" customHeight="1" x14ac:dyDescent="0.4">
      <c r="A13" s="2">
        <v>10</v>
      </c>
      <c r="B13" s="25" t="s">
        <v>207</v>
      </c>
      <c r="C13" s="25" t="s">
        <v>201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20">
        <f t="shared" si="4"/>
        <v>0</v>
      </c>
      <c r="O13" s="20">
        <f t="shared" si="5"/>
        <v>0</v>
      </c>
      <c r="P13" s="21">
        <f t="shared" si="6"/>
        <v>0</v>
      </c>
      <c r="Q13" s="21">
        <f t="shared" si="7"/>
        <v>0</v>
      </c>
      <c r="R13" s="24">
        <f t="shared" si="8"/>
        <v>0</v>
      </c>
    </row>
    <row r="14" spans="1:20" ht="25" customHeight="1" x14ac:dyDescent="0.4">
      <c r="A14" s="2">
        <v>11</v>
      </c>
      <c r="B14" s="25" t="s">
        <v>173</v>
      </c>
      <c r="C14" s="25" t="s">
        <v>70</v>
      </c>
      <c r="D14" s="2"/>
      <c r="E14" s="2"/>
      <c r="F14" s="2"/>
      <c r="G14" s="2"/>
      <c r="H14" s="2"/>
      <c r="I14" s="2">
        <f t="shared" ref="I14:I15" si="9">SUM(D14:H14)</f>
        <v>0</v>
      </c>
      <c r="J14" s="2">
        <f t="shared" ref="J14:J15" si="10">SUM(P14/3)</f>
        <v>0</v>
      </c>
      <c r="K14" s="2"/>
      <c r="L14" s="2">
        <f t="shared" ref="L14:L15" si="11">SUM(J14:K14)</f>
        <v>0</v>
      </c>
      <c r="M14" s="2">
        <f t="shared" ref="M14:M15" si="12">RANK(L14,$L$4:$L$7)</f>
        <v>1</v>
      </c>
      <c r="N14" s="20">
        <f t="shared" ref="N14:N15" si="13">MAX(D14:H14)</f>
        <v>0</v>
      </c>
      <c r="O14" s="20">
        <f t="shared" ref="O14:O15" si="14">MIN(D14:H14)</f>
        <v>0</v>
      </c>
      <c r="P14" s="22">
        <f t="shared" ref="P14:P15" si="15">SUM(I14-N14-O14)</f>
        <v>0</v>
      </c>
      <c r="Q14" s="22">
        <f t="shared" ref="Q14:Q15" si="16">AVERAGE(N14:O14)</f>
        <v>0</v>
      </c>
      <c r="R14" s="24">
        <f t="shared" ref="R14:R15" si="17">L14-Q14</f>
        <v>0</v>
      </c>
    </row>
    <row r="15" spans="1:20" ht="25" customHeight="1" x14ac:dyDescent="0.4">
      <c r="A15" s="2">
        <v>12</v>
      </c>
      <c r="B15" s="25" t="s">
        <v>283</v>
      </c>
      <c r="C15" s="25" t="s">
        <v>201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20">
        <f t="shared" si="13"/>
        <v>0</v>
      </c>
      <c r="O15" s="20">
        <f t="shared" si="14"/>
        <v>0</v>
      </c>
      <c r="P15" s="22">
        <f t="shared" si="15"/>
        <v>0</v>
      </c>
      <c r="Q15" s="22">
        <f t="shared" si="16"/>
        <v>0</v>
      </c>
      <c r="R15" s="24">
        <f t="shared" si="17"/>
        <v>0</v>
      </c>
    </row>
    <row r="16" spans="1:20" ht="19.5" x14ac:dyDescent="0.4">
      <c r="A16" s="34" t="s">
        <v>312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5"/>
      <c r="O16" s="35"/>
    </row>
    <row r="17" spans="1:18" ht="19.5" x14ac:dyDescent="0.4">
      <c r="A17" s="4"/>
      <c r="B17" s="4"/>
      <c r="C17" s="36" t="s">
        <v>8</v>
      </c>
      <c r="D17" s="36"/>
      <c r="E17" s="36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x14ac:dyDescent="0.4">
      <c r="A18" s="30" t="s">
        <v>74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  <row r="19" spans="1:18" x14ac:dyDescent="0.4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</sheetData>
  <mergeCells count="6">
    <mergeCell ref="A18:R19"/>
    <mergeCell ref="A1:M2"/>
    <mergeCell ref="N2:P2"/>
    <mergeCell ref="Q2:R2"/>
    <mergeCell ref="A16:O16"/>
    <mergeCell ref="C17:E17"/>
  </mergeCells>
  <phoneticPr fontId="1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2" zoomScale="66" zoomScaleNormal="66" workbookViewId="0">
      <selection activeCell="A17" sqref="A17:O17"/>
    </sheetView>
  </sheetViews>
  <sheetFormatPr defaultRowHeight="17" x14ac:dyDescent="0.4"/>
  <cols>
    <col min="1" max="1" width="5.1796875" customWidth="1"/>
    <col min="2" max="2" width="10.7265625" customWidth="1"/>
    <col min="3" max="3" width="10.54296875" customWidth="1"/>
    <col min="4" max="12" width="6.54296875" customWidth="1"/>
    <col min="13" max="13" width="9.453125" customWidth="1"/>
    <col min="14" max="17" width="6.54296875" customWidth="1"/>
    <col min="18" max="18" width="11.90625" customWidth="1"/>
  </cols>
  <sheetData>
    <row r="1" spans="1:18" x14ac:dyDescent="0.4">
      <c r="A1" s="32" t="s">
        <v>284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25</v>
      </c>
      <c r="O2" s="32"/>
      <c r="P2" s="32"/>
      <c r="Q2" s="33" t="s">
        <v>24</v>
      </c>
      <c r="R2" s="33"/>
    </row>
    <row r="3" spans="1:18" ht="51" x14ac:dyDescent="0.4">
      <c r="A3" s="2" t="s">
        <v>23</v>
      </c>
      <c r="B3" s="2" t="s">
        <v>22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</v>
      </c>
      <c r="K3" s="5" t="s">
        <v>135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18" ht="25" customHeight="1" x14ac:dyDescent="0.4">
      <c r="A4" s="2">
        <v>1</v>
      </c>
      <c r="B4" s="25" t="s">
        <v>285</v>
      </c>
      <c r="C4" s="25" t="s">
        <v>3</v>
      </c>
      <c r="D4" s="2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 t="shared" ref="M4:M16" si="3">RANK(L4,$L$4:$L$20)</f>
        <v>1</v>
      </c>
      <c r="N4" s="3">
        <f t="shared" ref="N4:N5" si="4">MAX(D4:H4)</f>
        <v>0</v>
      </c>
      <c r="O4" s="3">
        <f t="shared" ref="O4:O5" si="5">MIN(D4:H4)</f>
        <v>0</v>
      </c>
      <c r="P4" s="7">
        <f t="shared" ref="P4:P5" si="6">SUM(I4-N4-O4)</f>
        <v>0</v>
      </c>
      <c r="Q4" s="7">
        <f t="shared" ref="Q4:Q5" si="7">AVERAGE(N4:O4)</f>
        <v>0</v>
      </c>
      <c r="R4" s="10">
        <f t="shared" ref="R4:R5" si="8">L4-Q4</f>
        <v>0</v>
      </c>
    </row>
    <row r="5" spans="1:18" ht="25" customHeight="1" x14ac:dyDescent="0.4">
      <c r="A5" s="2">
        <v>2</v>
      </c>
      <c r="B5" s="25" t="s">
        <v>286</v>
      </c>
      <c r="C5" s="25" t="s">
        <v>143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7">
        <f t="shared" si="6"/>
        <v>0</v>
      </c>
      <c r="Q5" s="7">
        <f t="shared" si="7"/>
        <v>0</v>
      </c>
      <c r="R5" s="9">
        <f t="shared" si="8"/>
        <v>0</v>
      </c>
    </row>
    <row r="6" spans="1:18" ht="25" customHeight="1" x14ac:dyDescent="0.4">
      <c r="A6" s="2">
        <v>3</v>
      </c>
      <c r="B6" s="25" t="s">
        <v>177</v>
      </c>
      <c r="C6" s="25" t="s">
        <v>3</v>
      </c>
      <c r="D6" s="2"/>
      <c r="E6" s="2"/>
      <c r="F6" s="2"/>
      <c r="G6" s="2"/>
      <c r="H6" s="2"/>
      <c r="I6" s="2">
        <f t="shared" ref="I6:I16" si="9">SUM(D6:H6)</f>
        <v>0</v>
      </c>
      <c r="J6" s="2">
        <f t="shared" ref="J6:J16" si="10">SUM(P6/3)</f>
        <v>0</v>
      </c>
      <c r="K6" s="2"/>
      <c r="L6" s="2">
        <f t="shared" ref="L6:L16" si="11">SUM(J6:K6)</f>
        <v>0</v>
      </c>
      <c r="M6" s="2">
        <f t="shared" si="3"/>
        <v>1</v>
      </c>
      <c r="N6" s="3">
        <f t="shared" ref="N6:N16" si="12">MAX(D6:H6)</f>
        <v>0</v>
      </c>
      <c r="O6" s="3">
        <f t="shared" ref="O6:O16" si="13">MIN(D6:H6)</f>
        <v>0</v>
      </c>
      <c r="P6" s="7">
        <f t="shared" ref="P6:P16" si="14">SUM(I6-N6-O6)</f>
        <v>0</v>
      </c>
      <c r="Q6" s="7">
        <f t="shared" ref="Q6:Q16" si="15">AVERAGE(N6:O6)</f>
        <v>0</v>
      </c>
      <c r="R6" s="10">
        <f t="shared" ref="R6:R16" si="16">L6-Q6</f>
        <v>0</v>
      </c>
    </row>
    <row r="7" spans="1:18" ht="25" customHeight="1" x14ac:dyDescent="0.4">
      <c r="A7" s="2">
        <v>4</v>
      </c>
      <c r="B7" s="25" t="s">
        <v>261</v>
      </c>
      <c r="C7" s="25" t="s">
        <v>71</v>
      </c>
      <c r="D7" s="2"/>
      <c r="E7" s="2"/>
      <c r="F7" s="2"/>
      <c r="G7" s="2"/>
      <c r="H7" s="2"/>
      <c r="I7" s="2">
        <f t="shared" si="9"/>
        <v>0</v>
      </c>
      <c r="J7" s="2">
        <f t="shared" si="10"/>
        <v>0</v>
      </c>
      <c r="K7" s="2"/>
      <c r="L7" s="2">
        <f t="shared" si="11"/>
        <v>0</v>
      </c>
      <c r="M7" s="2">
        <f t="shared" si="3"/>
        <v>1</v>
      </c>
      <c r="N7" s="3">
        <f t="shared" si="12"/>
        <v>0</v>
      </c>
      <c r="O7" s="3">
        <f t="shared" si="13"/>
        <v>0</v>
      </c>
      <c r="P7" s="7">
        <f t="shared" si="14"/>
        <v>0</v>
      </c>
      <c r="Q7" s="7">
        <f t="shared" si="15"/>
        <v>0</v>
      </c>
      <c r="R7" s="9">
        <f t="shared" si="16"/>
        <v>0</v>
      </c>
    </row>
    <row r="8" spans="1:18" ht="25" customHeight="1" x14ac:dyDescent="0.4">
      <c r="A8" s="2">
        <v>5</v>
      </c>
      <c r="B8" s="25" t="s">
        <v>287</v>
      </c>
      <c r="C8" s="25" t="s">
        <v>201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3"/>
        <v>1</v>
      </c>
      <c r="N8" s="3">
        <f t="shared" si="12"/>
        <v>0</v>
      </c>
      <c r="O8" s="3">
        <f t="shared" si="13"/>
        <v>0</v>
      </c>
      <c r="P8" s="7">
        <f t="shared" si="14"/>
        <v>0</v>
      </c>
      <c r="Q8" s="7">
        <f t="shared" si="15"/>
        <v>0</v>
      </c>
      <c r="R8" s="10">
        <f t="shared" si="16"/>
        <v>0</v>
      </c>
    </row>
    <row r="9" spans="1:18" ht="25" customHeight="1" x14ac:dyDescent="0.4">
      <c r="A9" s="2">
        <v>6</v>
      </c>
      <c r="B9" s="25" t="s">
        <v>166</v>
      </c>
      <c r="C9" s="25" t="s">
        <v>4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25" customHeight="1" x14ac:dyDescent="0.4">
      <c r="A10" s="2">
        <v>7</v>
      </c>
      <c r="B10" s="25" t="s">
        <v>288</v>
      </c>
      <c r="C10" s="25" t="s">
        <v>201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3">
        <f t="shared" si="12"/>
        <v>0</v>
      </c>
      <c r="O10" s="3">
        <f t="shared" si="13"/>
        <v>0</v>
      </c>
      <c r="P10" s="7">
        <f t="shared" si="14"/>
        <v>0</v>
      </c>
      <c r="Q10" s="7">
        <f t="shared" si="15"/>
        <v>0</v>
      </c>
      <c r="R10" s="10">
        <f t="shared" si="16"/>
        <v>0</v>
      </c>
    </row>
    <row r="11" spans="1:18" ht="25" customHeight="1" x14ac:dyDescent="0.4">
      <c r="A11" s="2">
        <v>8</v>
      </c>
      <c r="B11" s="25" t="s">
        <v>179</v>
      </c>
      <c r="C11" s="25" t="s">
        <v>70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25" customHeight="1" x14ac:dyDescent="0.4">
      <c r="A12" s="2">
        <v>9</v>
      </c>
      <c r="B12" s="25" t="s">
        <v>167</v>
      </c>
      <c r="C12" s="25" t="s">
        <v>4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3">
        <f t="shared" si="12"/>
        <v>0</v>
      </c>
      <c r="O12" s="3">
        <f t="shared" si="13"/>
        <v>0</v>
      </c>
      <c r="P12" s="7">
        <f t="shared" si="14"/>
        <v>0</v>
      </c>
      <c r="Q12" s="7">
        <f t="shared" si="15"/>
        <v>0</v>
      </c>
      <c r="R12" s="10">
        <f t="shared" si="16"/>
        <v>0</v>
      </c>
    </row>
    <row r="13" spans="1:18" ht="25" customHeight="1" x14ac:dyDescent="0.4">
      <c r="A13" s="2">
        <v>10</v>
      </c>
      <c r="B13" s="25" t="s">
        <v>289</v>
      </c>
      <c r="C13" s="25" t="s">
        <v>70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3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25" customHeight="1" x14ac:dyDescent="0.4">
      <c r="A14" s="2">
        <v>11</v>
      </c>
      <c r="B14" s="25" t="s">
        <v>290</v>
      </c>
      <c r="C14" s="25" t="s">
        <v>201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3"/>
        <v>1</v>
      </c>
      <c r="N14" s="3">
        <f t="shared" si="12"/>
        <v>0</v>
      </c>
      <c r="O14" s="3">
        <f t="shared" si="13"/>
        <v>0</v>
      </c>
      <c r="P14" s="7">
        <f t="shared" si="14"/>
        <v>0</v>
      </c>
      <c r="Q14" s="7">
        <f t="shared" si="15"/>
        <v>0</v>
      </c>
      <c r="R14" s="10">
        <f t="shared" si="16"/>
        <v>0</v>
      </c>
    </row>
    <row r="15" spans="1:18" ht="25" customHeight="1" x14ac:dyDescent="0.4">
      <c r="A15" s="2">
        <v>12</v>
      </c>
      <c r="B15" s="25" t="s">
        <v>178</v>
      </c>
      <c r="C15" s="25" t="s">
        <v>143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3"/>
        <v>1</v>
      </c>
      <c r="N15" s="3">
        <f t="shared" si="12"/>
        <v>0</v>
      </c>
      <c r="O15" s="3">
        <f t="shared" si="13"/>
        <v>0</v>
      </c>
      <c r="P15" s="7">
        <f t="shared" si="14"/>
        <v>0</v>
      </c>
      <c r="Q15" s="7">
        <f t="shared" si="15"/>
        <v>0</v>
      </c>
      <c r="R15" s="9">
        <f t="shared" si="16"/>
        <v>0</v>
      </c>
    </row>
    <row r="16" spans="1:18" ht="25" customHeight="1" x14ac:dyDescent="0.4">
      <c r="A16" s="2">
        <v>13</v>
      </c>
      <c r="B16" s="25" t="s">
        <v>291</v>
      </c>
      <c r="C16" s="25" t="s">
        <v>70</v>
      </c>
      <c r="D16" s="2"/>
      <c r="E16" s="2"/>
      <c r="F16" s="2"/>
      <c r="G16" s="2"/>
      <c r="H16" s="2"/>
      <c r="I16" s="2">
        <f t="shared" si="9"/>
        <v>0</v>
      </c>
      <c r="J16" s="2">
        <f t="shared" si="10"/>
        <v>0</v>
      </c>
      <c r="K16" s="2"/>
      <c r="L16" s="2">
        <f t="shared" si="11"/>
        <v>0</v>
      </c>
      <c r="M16" s="2">
        <f t="shared" si="3"/>
        <v>1</v>
      </c>
      <c r="N16" s="3">
        <f t="shared" si="12"/>
        <v>0</v>
      </c>
      <c r="O16" s="3">
        <f t="shared" si="13"/>
        <v>0</v>
      </c>
      <c r="P16" s="7">
        <f t="shared" si="14"/>
        <v>0</v>
      </c>
      <c r="Q16" s="7">
        <f t="shared" si="15"/>
        <v>0</v>
      </c>
      <c r="R16" s="10">
        <f t="shared" si="16"/>
        <v>0</v>
      </c>
    </row>
    <row r="17" spans="1:18" ht="19.5" x14ac:dyDescent="0.4">
      <c r="A17" s="34" t="s">
        <v>313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5"/>
      <c r="O17" s="35"/>
    </row>
    <row r="18" spans="1:18" ht="19.5" x14ac:dyDescent="0.4">
      <c r="A18" s="4"/>
      <c r="B18" s="4"/>
      <c r="C18" s="36" t="s">
        <v>8</v>
      </c>
      <c r="D18" s="36"/>
      <c r="E18" s="36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x14ac:dyDescent="0.4">
      <c r="A19" s="30" t="s">
        <v>74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  <row r="20" spans="1:18" x14ac:dyDescent="0.4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</row>
  </sheetData>
  <sortState ref="A4:C9">
    <sortCondition ref="A3"/>
  </sortState>
  <mergeCells count="6">
    <mergeCell ref="A19:R20"/>
    <mergeCell ref="C18:E18"/>
    <mergeCell ref="A1:M2"/>
    <mergeCell ref="N2:P2"/>
    <mergeCell ref="Q2:R2"/>
    <mergeCell ref="A17:O17"/>
  </mergeCells>
  <phoneticPr fontId="1" type="noConversion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zoomScale="60" zoomScaleNormal="60" workbookViewId="0">
      <selection activeCell="Y25" sqref="Y25"/>
    </sheetView>
  </sheetViews>
  <sheetFormatPr defaultRowHeight="17" x14ac:dyDescent="0.4"/>
  <cols>
    <col min="3" max="3" width="10.90625" customWidth="1"/>
    <col min="18" max="18" width="10.453125" customWidth="1"/>
  </cols>
  <sheetData>
    <row r="1" spans="1:20" x14ac:dyDescent="0.4">
      <c r="A1" s="36" t="s">
        <v>292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20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</v>
      </c>
      <c r="O2" s="32"/>
      <c r="P2" s="32"/>
      <c r="Q2" s="33" t="s">
        <v>24</v>
      </c>
      <c r="R2" s="33"/>
    </row>
    <row r="3" spans="1:20" ht="54" x14ac:dyDescent="0.4">
      <c r="A3" s="2" t="s">
        <v>23</v>
      </c>
      <c r="B3" s="2" t="s">
        <v>22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</v>
      </c>
      <c r="K3" s="5" t="s">
        <v>135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20" ht="33" customHeight="1" x14ac:dyDescent="0.4">
      <c r="A4" s="2">
        <v>1</v>
      </c>
      <c r="B4" s="25" t="s">
        <v>295</v>
      </c>
      <c r="C4" s="25" t="s">
        <v>70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RANK(L4,$L$4:$L$11)</f>
        <v>1</v>
      </c>
      <c r="N4" s="3">
        <f t="shared" ref="N4:N7" si="3">MAX(D4:H4)</f>
        <v>0</v>
      </c>
      <c r="O4" s="3">
        <f t="shared" ref="O4:O7" si="4">MIN(D4:H4)</f>
        <v>0</v>
      </c>
      <c r="P4" s="7">
        <f t="shared" ref="P4:P7" si="5">SUM(I4-N4-O4)</f>
        <v>0</v>
      </c>
      <c r="Q4" s="7">
        <f t="shared" ref="Q4:Q7" si="6">AVERAGE(N4:O4)</f>
        <v>0</v>
      </c>
      <c r="R4" s="10">
        <f t="shared" ref="R4:R7" si="7">L4-Q4</f>
        <v>0</v>
      </c>
      <c r="S4" s="46"/>
      <c r="T4" s="46"/>
    </row>
    <row r="5" spans="1:20" ht="33" customHeight="1" x14ac:dyDescent="0.4">
      <c r="A5" s="2">
        <v>2</v>
      </c>
      <c r="B5" s="25" t="s">
        <v>294</v>
      </c>
      <c r="C5" s="25" t="s">
        <v>176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RANK(L5,$L$4:$L$11)</f>
        <v>1</v>
      </c>
      <c r="N5" s="3">
        <f t="shared" si="3"/>
        <v>0</v>
      </c>
      <c r="O5" s="3">
        <f t="shared" si="4"/>
        <v>0</v>
      </c>
      <c r="P5" s="7">
        <f t="shared" si="5"/>
        <v>0</v>
      </c>
      <c r="Q5" s="7">
        <f t="shared" si="6"/>
        <v>0</v>
      </c>
      <c r="R5" s="9">
        <f t="shared" si="7"/>
        <v>0</v>
      </c>
    </row>
    <row r="6" spans="1:20" ht="33" customHeight="1" x14ac:dyDescent="0.4">
      <c r="A6" s="2">
        <v>3</v>
      </c>
      <c r="B6" s="25" t="s">
        <v>293</v>
      </c>
      <c r="C6" s="25" t="s">
        <v>176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RANK(L6,$L$4:$L$11)</f>
        <v>1</v>
      </c>
      <c r="N6" s="3">
        <f t="shared" si="3"/>
        <v>0</v>
      </c>
      <c r="O6" s="3">
        <f t="shared" si="4"/>
        <v>0</v>
      </c>
      <c r="P6" s="7">
        <f t="shared" si="5"/>
        <v>0</v>
      </c>
      <c r="Q6" s="7">
        <f t="shared" si="6"/>
        <v>0</v>
      </c>
      <c r="R6" s="10">
        <f t="shared" si="7"/>
        <v>0</v>
      </c>
    </row>
    <row r="7" spans="1:20" ht="33" customHeight="1" x14ac:dyDescent="0.4">
      <c r="A7" s="2">
        <v>4</v>
      </c>
      <c r="B7" s="25" t="s">
        <v>296</v>
      </c>
      <c r="C7" s="25" t="s">
        <v>70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RANK(L7,$L$4:$L$11)</f>
        <v>1</v>
      </c>
      <c r="N7" s="3">
        <f t="shared" si="3"/>
        <v>0</v>
      </c>
      <c r="O7" s="3">
        <f t="shared" si="4"/>
        <v>0</v>
      </c>
      <c r="P7" s="7">
        <f t="shared" si="5"/>
        <v>0</v>
      </c>
      <c r="Q7" s="7">
        <f t="shared" si="6"/>
        <v>0</v>
      </c>
      <c r="R7" s="9">
        <f t="shared" si="7"/>
        <v>0</v>
      </c>
    </row>
    <row r="8" spans="1:20" ht="19.5" x14ac:dyDescent="0.4">
      <c r="A8" s="34" t="s">
        <v>314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5"/>
      <c r="O8" s="35"/>
    </row>
    <row r="9" spans="1:20" ht="19.5" x14ac:dyDescent="0.4">
      <c r="A9" s="4"/>
      <c r="B9" s="4"/>
      <c r="C9" s="36" t="s">
        <v>8</v>
      </c>
      <c r="D9" s="36"/>
      <c r="E9" s="36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20" x14ac:dyDescent="0.4">
      <c r="A10" s="30" t="s">
        <v>74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20" x14ac:dyDescent="0.4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</sheetData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="86" zoomScaleNormal="86" workbookViewId="0">
      <selection activeCell="A8" sqref="A8:O8"/>
    </sheetView>
  </sheetViews>
  <sheetFormatPr defaultRowHeight="17" x14ac:dyDescent="0.4"/>
  <cols>
    <col min="3" max="3" width="12.7265625" customWidth="1"/>
    <col min="18" max="18" width="10.90625" customWidth="1"/>
  </cols>
  <sheetData>
    <row r="1" spans="1:18" x14ac:dyDescent="0.4">
      <c r="A1" s="32" t="s">
        <v>297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"/>
      <c r="O1" s="1"/>
      <c r="P1" s="7"/>
      <c r="Q1" s="7"/>
      <c r="R1" s="1"/>
    </row>
    <row r="2" spans="1:18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2" t="s">
        <v>6</v>
      </c>
      <c r="O2" s="32"/>
      <c r="P2" s="32"/>
      <c r="Q2" s="33" t="s">
        <v>24</v>
      </c>
      <c r="R2" s="33"/>
    </row>
    <row r="3" spans="1:18" ht="54" x14ac:dyDescent="0.4">
      <c r="A3" s="2" t="s">
        <v>23</v>
      </c>
      <c r="B3" s="2" t="s">
        <v>22</v>
      </c>
      <c r="C3" s="2" t="s">
        <v>21</v>
      </c>
      <c r="D3" s="2" t="s">
        <v>20</v>
      </c>
      <c r="E3" s="2" t="s">
        <v>19</v>
      </c>
      <c r="F3" s="2" t="s">
        <v>18</v>
      </c>
      <c r="G3" s="2" t="s">
        <v>17</v>
      </c>
      <c r="H3" s="2" t="s">
        <v>16</v>
      </c>
      <c r="I3" s="11" t="s">
        <v>15</v>
      </c>
      <c r="J3" s="6" t="s">
        <v>222</v>
      </c>
      <c r="K3" s="5" t="s">
        <v>135</v>
      </c>
      <c r="L3" s="5" t="s">
        <v>13</v>
      </c>
      <c r="M3" s="2" t="s">
        <v>0</v>
      </c>
      <c r="N3" s="13" t="s">
        <v>12</v>
      </c>
      <c r="O3" s="13" t="s">
        <v>11</v>
      </c>
      <c r="P3" s="14" t="s">
        <v>10</v>
      </c>
      <c r="Q3" s="8" t="s">
        <v>9</v>
      </c>
      <c r="R3" s="12" t="s">
        <v>1</v>
      </c>
    </row>
    <row r="4" spans="1:18" ht="33" customHeight="1" x14ac:dyDescent="0.4">
      <c r="A4" s="2">
        <v>1</v>
      </c>
      <c r="B4" s="25" t="s">
        <v>298</v>
      </c>
      <c r="C4" s="25" t="s">
        <v>71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RANK(L4,$L$4:$L$11)</f>
        <v>1</v>
      </c>
      <c r="N4" s="3">
        <f t="shared" ref="N4:N7" si="3">MAX(D4:H4)</f>
        <v>0</v>
      </c>
      <c r="O4" s="3">
        <f t="shared" ref="O4:O7" si="4">MIN(D4:H4)</f>
        <v>0</v>
      </c>
      <c r="P4" s="7">
        <f t="shared" ref="P4:P7" si="5">SUM(I4-N4-O4)</f>
        <v>0</v>
      </c>
      <c r="Q4" s="7">
        <f t="shared" ref="Q4:Q7" si="6">AVERAGE(N4:O4)</f>
        <v>0</v>
      </c>
      <c r="R4" s="10">
        <f t="shared" ref="R4:R7" si="7">L4-Q4</f>
        <v>0</v>
      </c>
    </row>
    <row r="5" spans="1:18" ht="33" customHeight="1" x14ac:dyDescent="0.4">
      <c r="A5" s="2">
        <v>2</v>
      </c>
      <c r="B5" s="25" t="s">
        <v>299</v>
      </c>
      <c r="C5" s="25" t="s">
        <v>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RANK(L5,$L$4:$L$11)</f>
        <v>1</v>
      </c>
      <c r="N5" s="3">
        <f t="shared" si="3"/>
        <v>0</v>
      </c>
      <c r="O5" s="3">
        <f t="shared" si="4"/>
        <v>0</v>
      </c>
      <c r="P5" s="7">
        <f t="shared" si="5"/>
        <v>0</v>
      </c>
      <c r="Q5" s="7">
        <f t="shared" si="6"/>
        <v>0</v>
      </c>
      <c r="R5" s="9">
        <f t="shared" si="7"/>
        <v>0</v>
      </c>
    </row>
    <row r="6" spans="1:18" ht="33" customHeight="1" x14ac:dyDescent="0.4">
      <c r="A6" s="2">
        <v>3</v>
      </c>
      <c r="B6" s="25" t="s">
        <v>300</v>
      </c>
      <c r="C6" s="25" t="s">
        <v>70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RANK(L6,$L$4:$L$11)</f>
        <v>1</v>
      </c>
      <c r="N6" s="3">
        <f t="shared" si="3"/>
        <v>0</v>
      </c>
      <c r="O6" s="3">
        <f t="shared" si="4"/>
        <v>0</v>
      </c>
      <c r="P6" s="7">
        <f t="shared" si="5"/>
        <v>0</v>
      </c>
      <c r="Q6" s="7">
        <f t="shared" si="6"/>
        <v>0</v>
      </c>
      <c r="R6" s="10">
        <f t="shared" si="7"/>
        <v>0</v>
      </c>
    </row>
    <row r="7" spans="1:18" ht="33" customHeight="1" x14ac:dyDescent="0.4">
      <c r="A7" s="2">
        <v>4</v>
      </c>
      <c r="B7" s="25" t="s">
        <v>301</v>
      </c>
      <c r="C7" s="25" t="s">
        <v>70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RANK(L7,$L$4:$L$11)</f>
        <v>1</v>
      </c>
      <c r="N7" s="3">
        <f t="shared" si="3"/>
        <v>0</v>
      </c>
      <c r="O7" s="3">
        <f t="shared" si="4"/>
        <v>0</v>
      </c>
      <c r="P7" s="7">
        <f t="shared" si="5"/>
        <v>0</v>
      </c>
      <c r="Q7" s="7">
        <f t="shared" si="6"/>
        <v>0</v>
      </c>
      <c r="R7" s="9">
        <f t="shared" si="7"/>
        <v>0</v>
      </c>
    </row>
    <row r="8" spans="1:18" ht="19.5" x14ac:dyDescent="0.4">
      <c r="A8" s="34" t="s">
        <v>315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5"/>
      <c r="O8" s="35"/>
    </row>
    <row r="9" spans="1:18" ht="19.5" x14ac:dyDescent="0.4">
      <c r="A9" s="4"/>
      <c r="B9" s="4"/>
      <c r="C9" s="36" t="s">
        <v>8</v>
      </c>
      <c r="D9" s="36"/>
      <c r="E9" s="36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x14ac:dyDescent="0.4">
      <c r="A10" s="30" t="s">
        <v>74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x14ac:dyDescent="0.4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</sheetData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28小高女國術劍</vt:lpstr>
      <vt:lpstr>29小高男國術劍</vt:lpstr>
      <vt:lpstr>30小低女國術劍</vt:lpstr>
      <vt:lpstr>31小高女功夫扇</vt:lpstr>
      <vt:lpstr>32小高男功夫扇</vt:lpstr>
      <vt:lpstr>33小低女功夫扇</vt:lpstr>
      <vt:lpstr>34小低男功夫扇</vt:lpstr>
      <vt:lpstr>35小高女福建系列南拳</vt:lpstr>
      <vt:lpstr>36小低女福建系列南拳</vt:lpstr>
      <vt:lpstr>37小高男福建系列南拳</vt:lpstr>
      <vt:lpstr>38小低男福建系列南拳</vt:lpstr>
      <vt:lpstr>39小高女羅漢化技</vt:lpstr>
      <vt:lpstr>40小高男羅漢化技</vt:lpstr>
      <vt:lpstr>41小低男羅漢化技</vt:lpstr>
      <vt:lpstr>42小低女羅漢化技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2021-03-26T07:29:27Z</cp:lastPrinted>
  <dcterms:created xsi:type="dcterms:W3CDTF">2017-10-16T13:29:03Z</dcterms:created>
  <dcterms:modified xsi:type="dcterms:W3CDTF">2022-03-26T15:54:01Z</dcterms:modified>
</cp:coreProperties>
</file>