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武術\112春季縣長盃\"/>
    </mc:Choice>
  </mc:AlternateContent>
  <bookViews>
    <workbookView xWindow="0" yWindow="0" windowWidth="23040" windowHeight="9010" tabRatio="939"/>
  </bookViews>
  <sheets>
    <sheet name="1小高女武術太極拳" sheetId="23" r:id="rId1"/>
    <sheet name="2國女武術太極拳" sheetId="22" r:id="rId2"/>
    <sheet name="3小低男武術棍" sheetId="24" r:id="rId3"/>
    <sheet name="4小高女武術棍" sheetId="30" r:id="rId4"/>
    <sheet name="5小高男武術棍" sheetId="29" r:id="rId5"/>
    <sheet name="6國女武術棍" sheetId="31" r:id="rId6"/>
    <sheet name="7國男武術棍" sheetId="27" r:id="rId7"/>
    <sheet name="8社男武術南拳" sheetId="33" r:id="rId8"/>
    <sheet name="9小低男國術棍" sheetId="26" r:id="rId9"/>
    <sheet name="10小高女國術棍" sheetId="32" r:id="rId10"/>
    <sheet name="11小高男國術棍" sheetId="34" r:id="rId11"/>
    <sheet name="12國女國術棍" sheetId="41" r:id="rId12"/>
    <sheet name="13國男國術棍" sheetId="39" r:id="rId13"/>
    <sheet name="14國女武術太極劍" sheetId="42" r:id="rId14"/>
    <sheet name="15小高男武術刀" sheetId="35" r:id="rId15"/>
    <sheet name="16國男武術刀" sheetId="38" r:id="rId16"/>
    <sheet name="17小高女武術劍" sheetId="37" r:id="rId17"/>
    <sheet name="18國女武術劍" sheetId="36" r:id="rId18"/>
    <sheet name="19小高男國術劍" sheetId="43" r:id="rId19"/>
    <sheet name="20國女國術短兵" sheetId="48" r:id="rId20"/>
    <sheet name="21國男國短兵" sheetId="47" r:id="rId21"/>
    <sheet name="22社女國術短兵" sheetId="44" r:id="rId22"/>
    <sheet name="23小低女國術金羅漢" sheetId="40" r:id="rId23"/>
    <sheet name="24小低男金羅漢" sheetId="49" r:id="rId24"/>
    <sheet name="25小高女金羅漢" sheetId="50" r:id="rId25"/>
    <sheet name="26小高男金羅漢" sheetId="56" r:id="rId26"/>
    <sheet name="27國女金羅漢" sheetId="57" r:id="rId27"/>
    <sheet name="28國男金羅漢 " sheetId="58" r:id="rId2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56" l="1"/>
  <c r="P13" i="56" s="1"/>
  <c r="J13" i="56" s="1"/>
  <c r="L13" i="56" s="1"/>
  <c r="N13" i="56"/>
  <c r="Q13" i="56" s="1"/>
  <c r="O13" i="56"/>
  <c r="I14" i="56"/>
  <c r="P14" i="56" s="1"/>
  <c r="J14" i="56" s="1"/>
  <c r="L14" i="56" s="1"/>
  <c r="N14" i="56"/>
  <c r="O14" i="56"/>
  <c r="Q14" i="56"/>
  <c r="I15" i="56"/>
  <c r="N15" i="56"/>
  <c r="O15" i="56"/>
  <c r="P15" i="56"/>
  <c r="J15" i="56" s="1"/>
  <c r="L15" i="56" s="1"/>
  <c r="Q15" i="56"/>
  <c r="I16" i="56"/>
  <c r="N16" i="56"/>
  <c r="O16" i="56"/>
  <c r="P16" i="56" s="1"/>
  <c r="J16" i="56" s="1"/>
  <c r="L16" i="56" s="1"/>
  <c r="I17" i="56"/>
  <c r="N17" i="56"/>
  <c r="P17" i="56" s="1"/>
  <c r="J17" i="56" s="1"/>
  <c r="L17" i="56" s="1"/>
  <c r="O17" i="56"/>
  <c r="I18" i="56"/>
  <c r="N18" i="56"/>
  <c r="P18" i="56" s="1"/>
  <c r="J18" i="56" s="1"/>
  <c r="L18" i="56" s="1"/>
  <c r="O18" i="56"/>
  <c r="I19" i="56"/>
  <c r="P19" i="56" s="1"/>
  <c r="J19" i="56" s="1"/>
  <c r="L19" i="56" s="1"/>
  <c r="N19" i="56"/>
  <c r="O19" i="56"/>
  <c r="Q19" i="56" s="1"/>
  <c r="I20" i="56"/>
  <c r="N20" i="56"/>
  <c r="P20" i="56" s="1"/>
  <c r="J20" i="56" s="1"/>
  <c r="L20" i="56" s="1"/>
  <c r="O20" i="56"/>
  <c r="I21" i="56"/>
  <c r="P21" i="56" s="1"/>
  <c r="J21" i="56" s="1"/>
  <c r="L21" i="56" s="1"/>
  <c r="N21" i="56"/>
  <c r="Q21" i="56" s="1"/>
  <c r="O21" i="56"/>
  <c r="I22" i="56"/>
  <c r="P22" i="56" s="1"/>
  <c r="J22" i="56" s="1"/>
  <c r="L22" i="56" s="1"/>
  <c r="N22" i="56"/>
  <c r="O22" i="56"/>
  <c r="Q22" i="56"/>
  <c r="I23" i="56"/>
  <c r="N23" i="56"/>
  <c r="O23" i="56"/>
  <c r="P23" i="56"/>
  <c r="J23" i="56" s="1"/>
  <c r="L23" i="56" s="1"/>
  <c r="Q23" i="56"/>
  <c r="I13" i="50"/>
  <c r="J13" i="50"/>
  <c r="L13" i="50" s="1"/>
  <c r="N13" i="50"/>
  <c r="Q13" i="50" s="1"/>
  <c r="O13" i="50"/>
  <c r="P13" i="50"/>
  <c r="I14" i="50"/>
  <c r="P14" i="50" s="1"/>
  <c r="J14" i="50" s="1"/>
  <c r="L14" i="50" s="1"/>
  <c r="N14" i="50"/>
  <c r="O14" i="50"/>
  <c r="Q14" i="50"/>
  <c r="I15" i="50"/>
  <c r="P15" i="50" s="1"/>
  <c r="J15" i="50" s="1"/>
  <c r="L15" i="50" s="1"/>
  <c r="N15" i="50"/>
  <c r="O15" i="50"/>
  <c r="Q15" i="50"/>
  <c r="I16" i="50"/>
  <c r="N16" i="50"/>
  <c r="O16" i="50"/>
  <c r="P16" i="50"/>
  <c r="J16" i="50" s="1"/>
  <c r="L16" i="50" s="1"/>
  <c r="Q16" i="50"/>
  <c r="I17" i="50"/>
  <c r="N17" i="50"/>
  <c r="O17" i="50"/>
  <c r="P17" i="50" s="1"/>
  <c r="J17" i="50" s="1"/>
  <c r="L17" i="50" s="1"/>
  <c r="I18" i="50"/>
  <c r="N18" i="50"/>
  <c r="P18" i="50" s="1"/>
  <c r="J18" i="50" s="1"/>
  <c r="L18" i="50" s="1"/>
  <c r="O18" i="50"/>
  <c r="I19" i="50"/>
  <c r="P19" i="50" s="1"/>
  <c r="J19" i="50" s="1"/>
  <c r="L19" i="50" s="1"/>
  <c r="N19" i="50"/>
  <c r="Q19" i="50" s="1"/>
  <c r="O19" i="50"/>
  <c r="I20" i="50"/>
  <c r="N20" i="50"/>
  <c r="Q20" i="50" s="1"/>
  <c r="O20" i="50"/>
  <c r="I14" i="49"/>
  <c r="P14" i="49" s="1"/>
  <c r="J14" i="49" s="1"/>
  <c r="L14" i="49" s="1"/>
  <c r="N14" i="49"/>
  <c r="O14" i="49"/>
  <c r="Q14" i="49" s="1"/>
  <c r="I15" i="49"/>
  <c r="P15" i="49" s="1"/>
  <c r="J15" i="49" s="1"/>
  <c r="L15" i="49" s="1"/>
  <c r="N15" i="49"/>
  <c r="O15" i="49"/>
  <c r="Q15" i="49"/>
  <c r="I16" i="49"/>
  <c r="N16" i="49"/>
  <c r="O16" i="49"/>
  <c r="P16" i="49"/>
  <c r="J16" i="49" s="1"/>
  <c r="L16" i="49" s="1"/>
  <c r="Q16" i="49"/>
  <c r="I17" i="49"/>
  <c r="N17" i="49"/>
  <c r="Q17" i="49" s="1"/>
  <c r="O17" i="49"/>
  <c r="P17" i="49"/>
  <c r="J17" i="49" s="1"/>
  <c r="L17" i="49" s="1"/>
  <c r="I18" i="49"/>
  <c r="P18" i="49" s="1"/>
  <c r="J18" i="49" s="1"/>
  <c r="L18" i="49" s="1"/>
  <c r="N18" i="49"/>
  <c r="Q18" i="49" s="1"/>
  <c r="O18" i="49"/>
  <c r="I19" i="49"/>
  <c r="P19" i="49" s="1"/>
  <c r="J19" i="49" s="1"/>
  <c r="L19" i="49" s="1"/>
  <c r="N19" i="49"/>
  <c r="Q19" i="49" s="1"/>
  <c r="O19" i="49"/>
  <c r="I20" i="49"/>
  <c r="N20" i="49"/>
  <c r="O20" i="49"/>
  <c r="P20" i="49"/>
  <c r="J20" i="49" s="1"/>
  <c r="L20" i="49" s="1"/>
  <c r="Q20" i="49"/>
  <c r="I21" i="49"/>
  <c r="N21" i="49"/>
  <c r="O21" i="49"/>
  <c r="Q21" i="49" s="1"/>
  <c r="P21" i="49"/>
  <c r="J21" i="49" s="1"/>
  <c r="L21" i="49" s="1"/>
  <c r="I7" i="40"/>
  <c r="N7" i="40"/>
  <c r="O7" i="40"/>
  <c r="Q7" i="40" s="1"/>
  <c r="I8" i="40"/>
  <c r="P8" i="40" s="1"/>
  <c r="J8" i="40" s="1"/>
  <c r="L8" i="40" s="1"/>
  <c r="N8" i="40"/>
  <c r="O8" i="40"/>
  <c r="Q8" i="40" s="1"/>
  <c r="I9" i="40"/>
  <c r="N9" i="40"/>
  <c r="O9" i="40"/>
  <c r="I10" i="40"/>
  <c r="N10" i="40"/>
  <c r="O10" i="40"/>
  <c r="I11" i="40"/>
  <c r="N11" i="40"/>
  <c r="O11" i="40"/>
  <c r="I12" i="40"/>
  <c r="N12" i="40"/>
  <c r="O12" i="40"/>
  <c r="I13" i="40"/>
  <c r="N13" i="40"/>
  <c r="O13" i="40"/>
  <c r="I14" i="40"/>
  <c r="N14" i="40"/>
  <c r="O14" i="40"/>
  <c r="I6" i="47"/>
  <c r="N6" i="47"/>
  <c r="O6" i="47"/>
  <c r="P6" i="47"/>
  <c r="J6" i="47" s="1"/>
  <c r="L6" i="47" s="1"/>
  <c r="Q6" i="47"/>
  <c r="I7" i="47"/>
  <c r="N7" i="47"/>
  <c r="Q7" i="47" s="1"/>
  <c r="O7" i="47"/>
  <c r="P7" i="47"/>
  <c r="J7" i="47" s="1"/>
  <c r="L7" i="47" s="1"/>
  <c r="I8" i="47"/>
  <c r="N8" i="47"/>
  <c r="P8" i="47" s="1"/>
  <c r="J8" i="47" s="1"/>
  <c r="L8" i="47" s="1"/>
  <c r="O8" i="47"/>
  <c r="I9" i="47"/>
  <c r="N9" i="47"/>
  <c r="P9" i="47" s="1"/>
  <c r="J9" i="47" s="1"/>
  <c r="L9" i="47" s="1"/>
  <c r="O9" i="47"/>
  <c r="I7" i="37"/>
  <c r="N7" i="37"/>
  <c r="O7" i="37"/>
  <c r="P7" i="37"/>
  <c r="J7" i="37" s="1"/>
  <c r="L7" i="37" s="1"/>
  <c r="Q7" i="37"/>
  <c r="I8" i="37"/>
  <c r="N8" i="37"/>
  <c r="Q8" i="37" s="1"/>
  <c r="O8" i="37"/>
  <c r="P8" i="37"/>
  <c r="J8" i="37" s="1"/>
  <c r="L8" i="37" s="1"/>
  <c r="I9" i="37"/>
  <c r="N9" i="37"/>
  <c r="P9" i="37" s="1"/>
  <c r="J9" i="37" s="1"/>
  <c r="L9" i="37" s="1"/>
  <c r="O9" i="37"/>
  <c r="I10" i="37"/>
  <c r="P10" i="37" s="1"/>
  <c r="J10" i="37" s="1"/>
  <c r="L10" i="37" s="1"/>
  <c r="N10" i="37"/>
  <c r="Q10" i="37" s="1"/>
  <c r="O10" i="37"/>
  <c r="I11" i="37"/>
  <c r="P11" i="37" s="1"/>
  <c r="J11" i="37" s="1"/>
  <c r="L11" i="37" s="1"/>
  <c r="N11" i="37"/>
  <c r="O11" i="37"/>
  <c r="Q11" i="37"/>
  <c r="I8" i="35"/>
  <c r="N8" i="35"/>
  <c r="Q8" i="35" s="1"/>
  <c r="O8" i="35"/>
  <c r="P8" i="35"/>
  <c r="J8" i="35" s="1"/>
  <c r="L8" i="35" s="1"/>
  <c r="I9" i="35"/>
  <c r="P9" i="35" s="1"/>
  <c r="J9" i="35" s="1"/>
  <c r="L9" i="35" s="1"/>
  <c r="N9" i="35"/>
  <c r="O9" i="35"/>
  <c r="Q9" i="35" s="1"/>
  <c r="I8" i="39"/>
  <c r="P8" i="39" s="1"/>
  <c r="J8" i="39" s="1"/>
  <c r="L8" i="39" s="1"/>
  <c r="N8" i="39"/>
  <c r="Q8" i="39" s="1"/>
  <c r="O8" i="39"/>
  <c r="I9" i="39"/>
  <c r="N9" i="39"/>
  <c r="O9" i="39"/>
  <c r="P9" i="39"/>
  <c r="J9" i="39" s="1"/>
  <c r="L9" i="39" s="1"/>
  <c r="Q9" i="39"/>
  <c r="I10" i="39"/>
  <c r="N10" i="39"/>
  <c r="Q10" i="39" s="1"/>
  <c r="O10" i="39"/>
  <c r="P10" i="39"/>
  <c r="J10" i="39" s="1"/>
  <c r="L10" i="39" s="1"/>
  <c r="I11" i="39"/>
  <c r="P11" i="39" s="1"/>
  <c r="J11" i="39" s="1"/>
  <c r="L11" i="39" s="1"/>
  <c r="N11" i="39"/>
  <c r="Q11" i="39" s="1"/>
  <c r="O11" i="39"/>
  <c r="I10" i="41"/>
  <c r="N10" i="41"/>
  <c r="Q10" i="41" s="1"/>
  <c r="O10" i="41"/>
  <c r="P10" i="41" s="1"/>
  <c r="J10" i="41" s="1"/>
  <c r="L10" i="41" s="1"/>
  <c r="I11" i="41"/>
  <c r="N11" i="41"/>
  <c r="Q11" i="41" s="1"/>
  <c r="O11" i="41"/>
  <c r="I12" i="41"/>
  <c r="P12" i="41" s="1"/>
  <c r="J12" i="41" s="1"/>
  <c r="L12" i="41" s="1"/>
  <c r="N12" i="41"/>
  <c r="Q12" i="41" s="1"/>
  <c r="O12" i="41"/>
  <c r="I11" i="34"/>
  <c r="N11" i="34"/>
  <c r="Q11" i="34" s="1"/>
  <c r="O11" i="34"/>
  <c r="P11" i="34"/>
  <c r="J11" i="34" s="1"/>
  <c r="L11" i="34" s="1"/>
  <c r="I12" i="34"/>
  <c r="P12" i="34" s="1"/>
  <c r="J12" i="34" s="1"/>
  <c r="L12" i="34" s="1"/>
  <c r="N12" i="34"/>
  <c r="O12" i="34"/>
  <c r="Q12" i="34" s="1"/>
  <c r="I13" i="34"/>
  <c r="P13" i="34" s="1"/>
  <c r="J13" i="34" s="1"/>
  <c r="L13" i="34" s="1"/>
  <c r="N13" i="34"/>
  <c r="Q13" i="34" s="1"/>
  <c r="O13" i="34"/>
  <c r="I14" i="34"/>
  <c r="P14" i="34" s="1"/>
  <c r="J14" i="34" s="1"/>
  <c r="L14" i="34" s="1"/>
  <c r="N14" i="34"/>
  <c r="O14" i="34"/>
  <c r="Q14" i="34"/>
  <c r="I15" i="34"/>
  <c r="N15" i="34"/>
  <c r="O15" i="34"/>
  <c r="P15" i="34"/>
  <c r="J15" i="34" s="1"/>
  <c r="L15" i="34" s="1"/>
  <c r="Q15" i="34"/>
  <c r="I16" i="34"/>
  <c r="N16" i="34"/>
  <c r="Q16" i="34" s="1"/>
  <c r="O16" i="34"/>
  <c r="P16" i="34"/>
  <c r="J16" i="34" s="1"/>
  <c r="L16" i="34" s="1"/>
  <c r="I17" i="34"/>
  <c r="P17" i="34" s="1"/>
  <c r="J17" i="34" s="1"/>
  <c r="L17" i="34" s="1"/>
  <c r="N17" i="34"/>
  <c r="Q17" i="34" s="1"/>
  <c r="O17" i="34"/>
  <c r="I16" i="32"/>
  <c r="P16" i="32" s="1"/>
  <c r="J16" i="32" s="1"/>
  <c r="L16" i="32" s="1"/>
  <c r="N16" i="32"/>
  <c r="O16" i="32"/>
  <c r="Q16" i="32" s="1"/>
  <c r="I17" i="32"/>
  <c r="P17" i="32" s="1"/>
  <c r="J17" i="32" s="1"/>
  <c r="L17" i="32" s="1"/>
  <c r="N17" i="32"/>
  <c r="O17" i="32"/>
  <c r="Q17" i="32"/>
  <c r="I9" i="32"/>
  <c r="N9" i="32"/>
  <c r="O9" i="32"/>
  <c r="P9" i="32"/>
  <c r="J9" i="32" s="1"/>
  <c r="L9" i="32" s="1"/>
  <c r="Q9" i="32"/>
  <c r="I10" i="32"/>
  <c r="N10" i="32"/>
  <c r="Q10" i="32" s="1"/>
  <c r="O10" i="32"/>
  <c r="P10" i="32"/>
  <c r="J10" i="32" s="1"/>
  <c r="L10" i="32" s="1"/>
  <c r="I11" i="32"/>
  <c r="P11" i="32" s="1"/>
  <c r="J11" i="32" s="1"/>
  <c r="L11" i="32" s="1"/>
  <c r="N11" i="32"/>
  <c r="Q11" i="32" s="1"/>
  <c r="O11" i="32"/>
  <c r="I12" i="32"/>
  <c r="N12" i="32"/>
  <c r="P12" i="32" s="1"/>
  <c r="J12" i="32" s="1"/>
  <c r="L12" i="32" s="1"/>
  <c r="O12" i="32"/>
  <c r="I13" i="32"/>
  <c r="N13" i="32"/>
  <c r="O13" i="32"/>
  <c r="P13" i="32" s="1"/>
  <c r="J13" i="32" s="1"/>
  <c r="L13" i="32" s="1"/>
  <c r="I14" i="32"/>
  <c r="P14" i="32" s="1"/>
  <c r="J14" i="32" s="1"/>
  <c r="L14" i="32" s="1"/>
  <c r="N14" i="32"/>
  <c r="Q14" i="32" s="1"/>
  <c r="O14" i="32"/>
  <c r="I15" i="32"/>
  <c r="P15" i="32" s="1"/>
  <c r="J15" i="32" s="1"/>
  <c r="L15" i="32" s="1"/>
  <c r="N15" i="32"/>
  <c r="O15" i="32"/>
  <c r="Q15" i="32"/>
  <c r="I6" i="29"/>
  <c r="P6" i="29" s="1"/>
  <c r="J6" i="29" s="1"/>
  <c r="L6" i="29" s="1"/>
  <c r="N6" i="29"/>
  <c r="O6" i="29"/>
  <c r="Q6" i="29"/>
  <c r="I7" i="29"/>
  <c r="N7" i="29"/>
  <c r="O7" i="29"/>
  <c r="P7" i="29"/>
  <c r="J7" i="29" s="1"/>
  <c r="L7" i="29" s="1"/>
  <c r="Q7" i="29"/>
  <c r="I8" i="29"/>
  <c r="N8" i="29"/>
  <c r="Q8" i="29" s="1"/>
  <c r="O8" i="29"/>
  <c r="P8" i="29" s="1"/>
  <c r="J8" i="29" s="1"/>
  <c r="L8" i="29" s="1"/>
  <c r="I9" i="29"/>
  <c r="P9" i="29" s="1"/>
  <c r="J9" i="29" s="1"/>
  <c r="L9" i="29" s="1"/>
  <c r="N9" i="29"/>
  <c r="Q9" i="29" s="1"/>
  <c r="O9" i="29"/>
  <c r="I10" i="29"/>
  <c r="P10" i="29" s="1"/>
  <c r="J10" i="29" s="1"/>
  <c r="L10" i="29" s="1"/>
  <c r="N10" i="29"/>
  <c r="Q10" i="29" s="1"/>
  <c r="O10" i="29"/>
  <c r="I11" i="29"/>
  <c r="N11" i="29"/>
  <c r="O11" i="29"/>
  <c r="P11" i="29"/>
  <c r="J11" i="29" s="1"/>
  <c r="L11" i="29" s="1"/>
  <c r="Q11" i="29"/>
  <c r="I12" i="29"/>
  <c r="N12" i="29"/>
  <c r="O12" i="29"/>
  <c r="P12" i="29" s="1"/>
  <c r="J12" i="29" s="1"/>
  <c r="L12" i="29" s="1"/>
  <c r="I13" i="29"/>
  <c r="P13" i="29" s="1"/>
  <c r="J13" i="29" s="1"/>
  <c r="L13" i="29" s="1"/>
  <c r="N13" i="29"/>
  <c r="Q13" i="29" s="1"/>
  <c r="O13" i="29"/>
  <c r="I14" i="29"/>
  <c r="P14" i="29" s="1"/>
  <c r="J14" i="29" s="1"/>
  <c r="L14" i="29" s="1"/>
  <c r="N14" i="29"/>
  <c r="O14" i="29"/>
  <c r="Q14" i="29"/>
  <c r="I15" i="29"/>
  <c r="N15" i="29"/>
  <c r="O15" i="29"/>
  <c r="P15" i="29"/>
  <c r="J15" i="29" s="1"/>
  <c r="L15" i="29" s="1"/>
  <c r="Q15" i="29"/>
  <c r="I9" i="30"/>
  <c r="P9" i="30" s="1"/>
  <c r="J9" i="30" s="1"/>
  <c r="L9" i="30" s="1"/>
  <c r="N9" i="30"/>
  <c r="Q9" i="30" s="1"/>
  <c r="O9" i="30"/>
  <c r="M17" i="56" l="1"/>
  <c r="R22" i="56"/>
  <c r="M22" i="56"/>
  <c r="M16" i="56"/>
  <c r="R23" i="56"/>
  <c r="M23" i="56"/>
  <c r="M19" i="56"/>
  <c r="R19" i="56"/>
  <c r="R14" i="56"/>
  <c r="M14" i="56"/>
  <c r="R15" i="56"/>
  <c r="M15" i="56"/>
  <c r="M13" i="56"/>
  <c r="R13" i="56"/>
  <c r="M21" i="56"/>
  <c r="R21" i="56"/>
  <c r="M18" i="56"/>
  <c r="M20" i="56"/>
  <c r="R20" i="56"/>
  <c r="Q20" i="56"/>
  <c r="Q18" i="56"/>
  <c r="R18" i="56" s="1"/>
  <c r="Q17" i="56"/>
  <c r="R17" i="56" s="1"/>
  <c r="Q16" i="56"/>
  <c r="R16" i="56" s="1"/>
  <c r="M13" i="50"/>
  <c r="R13" i="50"/>
  <c r="R16" i="50"/>
  <c r="M16" i="50"/>
  <c r="M18" i="50"/>
  <c r="M14" i="50"/>
  <c r="R14" i="50"/>
  <c r="R15" i="50"/>
  <c r="M15" i="50"/>
  <c r="R19" i="50"/>
  <c r="M19" i="50"/>
  <c r="M17" i="50"/>
  <c r="P20" i="50"/>
  <c r="J20" i="50" s="1"/>
  <c r="L20" i="50" s="1"/>
  <c r="Q18" i="50"/>
  <c r="R18" i="50" s="1"/>
  <c r="Q17" i="50"/>
  <c r="R17" i="50" s="1"/>
  <c r="R20" i="49"/>
  <c r="M20" i="49"/>
  <c r="R14" i="49"/>
  <c r="M14" i="49"/>
  <c r="M21" i="49"/>
  <c r="R21" i="49"/>
  <c r="R16" i="49"/>
  <c r="M16" i="49"/>
  <c r="R18" i="49"/>
  <c r="M18" i="49"/>
  <c r="R17" i="49"/>
  <c r="M17" i="49"/>
  <c r="R19" i="49"/>
  <c r="M19" i="49"/>
  <c r="M15" i="49"/>
  <c r="R15" i="49"/>
  <c r="P14" i="40"/>
  <c r="J14" i="40" s="1"/>
  <c r="L14" i="40" s="1"/>
  <c r="R14" i="40" s="1"/>
  <c r="Q11" i="40"/>
  <c r="P10" i="40"/>
  <c r="J10" i="40" s="1"/>
  <c r="L10" i="40" s="1"/>
  <c r="Q14" i="40"/>
  <c r="P12" i="40"/>
  <c r="J12" i="40" s="1"/>
  <c r="L12" i="40" s="1"/>
  <c r="R12" i="40" s="1"/>
  <c r="P9" i="40"/>
  <c r="J9" i="40" s="1"/>
  <c r="L9" i="40" s="1"/>
  <c r="P7" i="40"/>
  <c r="J7" i="40" s="1"/>
  <c r="L7" i="40" s="1"/>
  <c r="P11" i="40"/>
  <c r="J11" i="40" s="1"/>
  <c r="L11" i="40" s="1"/>
  <c r="R11" i="40" s="1"/>
  <c r="Q13" i="40"/>
  <c r="P13" i="40"/>
  <c r="J13" i="40" s="1"/>
  <c r="L13" i="40" s="1"/>
  <c r="R13" i="40" s="1"/>
  <c r="Q12" i="40"/>
  <c r="R8" i="40"/>
  <c r="R7" i="40"/>
  <c r="Q10" i="40"/>
  <c r="R10" i="40" s="1"/>
  <c r="Q9" i="40"/>
  <c r="R9" i="40" s="1"/>
  <c r="M9" i="47"/>
  <c r="R6" i="47"/>
  <c r="M6" i="47"/>
  <c r="M8" i="47"/>
  <c r="R7" i="47"/>
  <c r="M7" i="47"/>
  <c r="Q9" i="47"/>
  <c r="R9" i="47" s="1"/>
  <c r="Q8" i="47"/>
  <c r="R8" i="47" s="1"/>
  <c r="R8" i="37"/>
  <c r="M8" i="37"/>
  <c r="M11" i="37"/>
  <c r="R11" i="37"/>
  <c r="M10" i="37"/>
  <c r="R10" i="37"/>
  <c r="R7" i="37"/>
  <c r="M7" i="37"/>
  <c r="R9" i="37"/>
  <c r="M9" i="37"/>
  <c r="Q9" i="37"/>
  <c r="M9" i="35"/>
  <c r="R9" i="35"/>
  <c r="M8" i="35"/>
  <c r="R8" i="35"/>
  <c r="R8" i="39"/>
  <c r="M8" i="39"/>
  <c r="R11" i="39"/>
  <c r="M11" i="39"/>
  <c r="R9" i="39"/>
  <c r="M9" i="39"/>
  <c r="R10" i="39"/>
  <c r="M10" i="39"/>
  <c r="R12" i="41"/>
  <c r="R10" i="41"/>
  <c r="P11" i="41"/>
  <c r="J11" i="41" s="1"/>
  <c r="L11" i="41" s="1"/>
  <c r="M16" i="34"/>
  <c r="R16" i="34"/>
  <c r="M17" i="34"/>
  <c r="R17" i="34"/>
  <c r="R12" i="34"/>
  <c r="M12" i="34"/>
  <c r="M13" i="34"/>
  <c r="R13" i="34"/>
  <c r="M11" i="34"/>
  <c r="R11" i="34"/>
  <c r="R14" i="34"/>
  <c r="M14" i="34"/>
  <c r="R15" i="34"/>
  <c r="M15" i="34"/>
  <c r="M17" i="32"/>
  <c r="R17" i="32"/>
  <c r="M16" i="32"/>
  <c r="R16" i="32"/>
  <c r="R11" i="32"/>
  <c r="M11" i="32"/>
  <c r="R10" i="32"/>
  <c r="M10" i="32"/>
  <c r="M15" i="32"/>
  <c r="R15" i="32"/>
  <c r="R9" i="32"/>
  <c r="M9" i="32"/>
  <c r="M13" i="32"/>
  <c r="R13" i="32"/>
  <c r="R12" i="32"/>
  <c r="M12" i="32"/>
  <c r="M14" i="32"/>
  <c r="R14" i="32"/>
  <c r="Q13" i="32"/>
  <c r="Q12" i="32"/>
  <c r="M12" i="29"/>
  <c r="R12" i="29"/>
  <c r="R6" i="29"/>
  <c r="M6" i="29"/>
  <c r="R10" i="29"/>
  <c r="M10" i="29"/>
  <c r="R7" i="29"/>
  <c r="M7" i="29"/>
  <c r="R14" i="29"/>
  <c r="M14" i="29"/>
  <c r="R9" i="29"/>
  <c r="M9" i="29"/>
  <c r="M11" i="29"/>
  <c r="R11" i="29"/>
  <c r="R15" i="29"/>
  <c r="M15" i="29"/>
  <c r="R8" i="29"/>
  <c r="M8" i="29"/>
  <c r="M13" i="29"/>
  <c r="R13" i="29"/>
  <c r="Q12" i="29"/>
  <c r="M9" i="30"/>
  <c r="R9" i="30"/>
  <c r="I6" i="50"/>
  <c r="N6" i="50"/>
  <c r="Q6" i="50" s="1"/>
  <c r="O6" i="50"/>
  <c r="I7" i="50"/>
  <c r="N7" i="50"/>
  <c r="O7" i="50"/>
  <c r="I8" i="50"/>
  <c r="N8" i="50"/>
  <c r="O8" i="50"/>
  <c r="I9" i="50"/>
  <c r="N9" i="50"/>
  <c r="O9" i="50"/>
  <c r="I10" i="50"/>
  <c r="N10" i="50"/>
  <c r="Q10" i="50" s="1"/>
  <c r="O10" i="50"/>
  <c r="I11" i="50"/>
  <c r="N11" i="50"/>
  <c r="O11" i="50"/>
  <c r="I12" i="50"/>
  <c r="N12" i="50"/>
  <c r="O12" i="50"/>
  <c r="I12" i="49"/>
  <c r="P12" i="49" s="1"/>
  <c r="J12" i="49" s="1"/>
  <c r="L12" i="49" s="1"/>
  <c r="N12" i="49"/>
  <c r="O12" i="49"/>
  <c r="Q12" i="49" s="1"/>
  <c r="I13" i="49"/>
  <c r="N13" i="49"/>
  <c r="P13" i="49" s="1"/>
  <c r="J13" i="49" s="1"/>
  <c r="L13" i="49" s="1"/>
  <c r="O13" i="49"/>
  <c r="I6" i="38"/>
  <c r="N6" i="38"/>
  <c r="Q6" i="38" s="1"/>
  <c r="O6" i="38"/>
  <c r="I7" i="38"/>
  <c r="N7" i="38"/>
  <c r="O7" i="38"/>
  <c r="I8" i="38"/>
  <c r="N8" i="38"/>
  <c r="O8" i="38"/>
  <c r="I9" i="41"/>
  <c r="N9" i="41"/>
  <c r="O9" i="41"/>
  <c r="I6" i="27"/>
  <c r="N6" i="27"/>
  <c r="O6" i="27"/>
  <c r="I6" i="30"/>
  <c r="N6" i="30"/>
  <c r="Q6" i="30" s="1"/>
  <c r="O6" i="30"/>
  <c r="P6" i="30" s="1"/>
  <c r="J6" i="30" s="1"/>
  <c r="L6" i="30" s="1"/>
  <c r="I7" i="30"/>
  <c r="P7" i="30" s="1"/>
  <c r="J7" i="30" s="1"/>
  <c r="L7" i="30" s="1"/>
  <c r="N7" i="30"/>
  <c r="O7" i="30"/>
  <c r="I8" i="30"/>
  <c r="N8" i="30"/>
  <c r="O8" i="30"/>
  <c r="Q8" i="30" s="1"/>
  <c r="I7" i="24"/>
  <c r="N7" i="24"/>
  <c r="Q7" i="24" s="1"/>
  <c r="O7" i="24"/>
  <c r="M20" i="50" l="1"/>
  <c r="R20" i="50"/>
  <c r="R11" i="41"/>
  <c r="Q6" i="27"/>
  <c r="Q7" i="38"/>
  <c r="P7" i="38"/>
  <c r="J7" i="38" s="1"/>
  <c r="L7" i="38" s="1"/>
  <c r="R7" i="38" s="1"/>
  <c r="P12" i="50"/>
  <c r="J12" i="50" s="1"/>
  <c r="L12" i="50" s="1"/>
  <c r="Q7" i="50"/>
  <c r="Q13" i="49"/>
  <c r="Q9" i="50"/>
  <c r="P7" i="24"/>
  <c r="J7" i="24" s="1"/>
  <c r="L7" i="24" s="1"/>
  <c r="R7" i="24" s="1"/>
  <c r="P6" i="27"/>
  <c r="J6" i="27" s="1"/>
  <c r="L6" i="27" s="1"/>
  <c r="R6" i="27" s="1"/>
  <c r="Q11" i="50"/>
  <c r="P9" i="50"/>
  <c r="J9" i="50" s="1"/>
  <c r="L9" i="50" s="1"/>
  <c r="R9" i="50" s="1"/>
  <c r="P7" i="50"/>
  <c r="J7" i="50" s="1"/>
  <c r="L7" i="50" s="1"/>
  <c r="Q7" i="30"/>
  <c r="Q9" i="41"/>
  <c r="P6" i="38"/>
  <c r="J6" i="38" s="1"/>
  <c r="L6" i="38" s="1"/>
  <c r="R6" i="38" s="1"/>
  <c r="P10" i="50"/>
  <c r="J10" i="50" s="1"/>
  <c r="L10" i="50" s="1"/>
  <c r="P8" i="50"/>
  <c r="J8" i="50" s="1"/>
  <c r="L8" i="50" s="1"/>
  <c r="P8" i="30"/>
  <c r="J8" i="30" s="1"/>
  <c r="L8" i="30" s="1"/>
  <c r="P9" i="41"/>
  <c r="J9" i="41" s="1"/>
  <c r="L9" i="41" s="1"/>
  <c r="R9" i="41" s="1"/>
  <c r="P8" i="38"/>
  <c r="J8" i="38" s="1"/>
  <c r="L8" i="38" s="1"/>
  <c r="P11" i="50"/>
  <c r="J11" i="50" s="1"/>
  <c r="L11" i="50" s="1"/>
  <c r="R11" i="50" s="1"/>
  <c r="P6" i="50"/>
  <c r="J6" i="50" s="1"/>
  <c r="L6" i="50" s="1"/>
  <c r="R7" i="50"/>
  <c r="R10" i="50"/>
  <c r="R6" i="50"/>
  <c r="Q12" i="50"/>
  <c r="Q8" i="50"/>
  <c r="R8" i="50" s="1"/>
  <c r="R12" i="49"/>
  <c r="R13" i="49"/>
  <c r="Q8" i="38"/>
  <c r="R8" i="38" s="1"/>
  <c r="R8" i="30"/>
  <c r="R7" i="30"/>
  <c r="R6" i="30"/>
  <c r="O5" i="58"/>
  <c r="N5" i="58"/>
  <c r="I5" i="58"/>
  <c r="O4" i="58"/>
  <c r="N4" i="58"/>
  <c r="I4" i="58"/>
  <c r="O11" i="57"/>
  <c r="N11" i="57"/>
  <c r="I11" i="57"/>
  <c r="O10" i="57"/>
  <c r="N10" i="57"/>
  <c r="I10" i="57"/>
  <c r="O9" i="57"/>
  <c r="N9" i="57"/>
  <c r="I9" i="57"/>
  <c r="O8" i="57"/>
  <c r="N8" i="57"/>
  <c r="I8" i="57"/>
  <c r="O7" i="57"/>
  <c r="N7" i="57"/>
  <c r="I7" i="57"/>
  <c r="O6" i="57"/>
  <c r="N6" i="57"/>
  <c r="I6" i="57"/>
  <c r="O5" i="57"/>
  <c r="N5" i="57"/>
  <c r="I5" i="57"/>
  <c r="O4" i="57"/>
  <c r="N4" i="57"/>
  <c r="I4" i="57"/>
  <c r="O12" i="56"/>
  <c r="N12" i="56"/>
  <c r="I12" i="56"/>
  <c r="O11" i="56"/>
  <c r="N11" i="56"/>
  <c r="I11" i="56"/>
  <c r="O10" i="56"/>
  <c r="N10" i="56"/>
  <c r="I10" i="56"/>
  <c r="O9" i="56"/>
  <c r="N9" i="56"/>
  <c r="I9" i="56"/>
  <c r="O8" i="56"/>
  <c r="N8" i="56"/>
  <c r="I8" i="56"/>
  <c r="O7" i="56"/>
  <c r="N7" i="56"/>
  <c r="I7" i="56"/>
  <c r="O6" i="56"/>
  <c r="N6" i="56"/>
  <c r="I6" i="56"/>
  <c r="O5" i="56"/>
  <c r="N5" i="56"/>
  <c r="I5" i="56"/>
  <c r="O4" i="56"/>
  <c r="N4" i="56"/>
  <c r="I4" i="56"/>
  <c r="P4" i="57" l="1"/>
  <c r="J4" i="57" s="1"/>
  <c r="L4" i="57" s="1"/>
  <c r="P4" i="58"/>
  <c r="J4" i="58" s="1"/>
  <c r="L4" i="58" s="1"/>
  <c r="Q4" i="58"/>
  <c r="R12" i="50"/>
  <c r="Q10" i="57"/>
  <c r="Q5" i="58"/>
  <c r="Q4" i="57"/>
  <c r="Q8" i="57"/>
  <c r="Q7" i="57"/>
  <c r="Q11" i="57"/>
  <c r="P8" i="57"/>
  <c r="J8" i="57" s="1"/>
  <c r="L8" i="57" s="1"/>
  <c r="P11" i="57"/>
  <c r="J11" i="57" s="1"/>
  <c r="L11" i="57" s="1"/>
  <c r="P10" i="57"/>
  <c r="J10" i="57" s="1"/>
  <c r="L10" i="57" s="1"/>
  <c r="M10" i="57" s="1"/>
  <c r="R4" i="58"/>
  <c r="P5" i="58"/>
  <c r="J5" i="58" s="1"/>
  <c r="L5" i="58" s="1"/>
  <c r="P6" i="57"/>
  <c r="J6" i="57" s="1"/>
  <c r="L6" i="57" s="1"/>
  <c r="Q6" i="57"/>
  <c r="Q9" i="57"/>
  <c r="P7" i="57"/>
  <c r="J7" i="57" s="1"/>
  <c r="L7" i="57" s="1"/>
  <c r="M7" i="57" s="1"/>
  <c r="Q5" i="57"/>
  <c r="R4" i="57"/>
  <c r="P9" i="57"/>
  <c r="J9" i="57" s="1"/>
  <c r="L9" i="57" s="1"/>
  <c r="P5" i="57"/>
  <c r="J5" i="57" s="1"/>
  <c r="L5" i="57" s="1"/>
  <c r="Q12" i="56"/>
  <c r="P8" i="56"/>
  <c r="J8" i="56" s="1"/>
  <c r="L8" i="56" s="1"/>
  <c r="Q8" i="56"/>
  <c r="Q11" i="56"/>
  <c r="Q10" i="56"/>
  <c r="P11" i="56"/>
  <c r="J11" i="56" s="1"/>
  <c r="L11" i="56" s="1"/>
  <c r="P9" i="56"/>
  <c r="J9" i="56" s="1"/>
  <c r="L9" i="56" s="1"/>
  <c r="Q9" i="56"/>
  <c r="Q4" i="56"/>
  <c r="Q5" i="56"/>
  <c r="P5" i="56"/>
  <c r="J5" i="56" s="1"/>
  <c r="L5" i="56" s="1"/>
  <c r="Q6" i="56"/>
  <c r="P7" i="56"/>
  <c r="J7" i="56" s="1"/>
  <c r="L7" i="56" s="1"/>
  <c r="Q7" i="56"/>
  <c r="P12" i="56"/>
  <c r="J12" i="56" s="1"/>
  <c r="L12" i="56" s="1"/>
  <c r="P4" i="56"/>
  <c r="J4" i="56" s="1"/>
  <c r="L4" i="56" s="1"/>
  <c r="P10" i="56"/>
  <c r="J10" i="56" s="1"/>
  <c r="L10" i="56" s="1"/>
  <c r="P6" i="56"/>
  <c r="J6" i="56" s="1"/>
  <c r="L6" i="56" s="1"/>
  <c r="N7" i="39"/>
  <c r="Q7" i="39" s="1"/>
  <c r="O7" i="39"/>
  <c r="I7" i="39"/>
  <c r="R10" i="57" l="1"/>
  <c r="R8" i="57"/>
  <c r="R11" i="57"/>
  <c r="M11" i="57"/>
  <c r="P7" i="39"/>
  <c r="J7" i="39" s="1"/>
  <c r="L7" i="39" s="1"/>
  <c r="R7" i="39" s="1"/>
  <c r="R6" i="57"/>
  <c r="M4" i="58"/>
  <c r="R5" i="58"/>
  <c r="M5" i="58"/>
  <c r="M8" i="57"/>
  <c r="M6" i="57"/>
  <c r="R7" i="57"/>
  <c r="M4" i="57"/>
  <c r="R5" i="57"/>
  <c r="M5" i="57"/>
  <c r="M9" i="57"/>
  <c r="R9" i="57"/>
  <c r="R12" i="56"/>
  <c r="R5" i="56"/>
  <c r="R8" i="56"/>
  <c r="R11" i="56"/>
  <c r="M4" i="56"/>
  <c r="R9" i="56"/>
  <c r="R4" i="56"/>
  <c r="M7" i="56"/>
  <c r="M11" i="56"/>
  <c r="M12" i="56"/>
  <c r="M9" i="56"/>
  <c r="R7" i="56"/>
  <c r="M8" i="56"/>
  <c r="M5" i="56"/>
  <c r="R6" i="56"/>
  <c r="M6" i="56"/>
  <c r="M10" i="56"/>
  <c r="R10" i="56"/>
  <c r="I10" i="49" l="1"/>
  <c r="N10" i="49"/>
  <c r="O10" i="49"/>
  <c r="I11" i="49"/>
  <c r="N11" i="49"/>
  <c r="O11" i="49"/>
  <c r="I6" i="40"/>
  <c r="N6" i="40"/>
  <c r="O6" i="40"/>
  <c r="I7" i="34"/>
  <c r="N7" i="34"/>
  <c r="O7" i="34"/>
  <c r="I8" i="34"/>
  <c r="N8" i="34"/>
  <c r="O8" i="34"/>
  <c r="I9" i="34"/>
  <c r="N9" i="34"/>
  <c r="O9" i="34"/>
  <c r="I10" i="34"/>
  <c r="N10" i="34"/>
  <c r="O10" i="34"/>
  <c r="I7" i="32"/>
  <c r="N7" i="32"/>
  <c r="O7" i="32"/>
  <c r="I8" i="32"/>
  <c r="N8" i="32"/>
  <c r="O8" i="32"/>
  <c r="I4" i="23"/>
  <c r="N4" i="23"/>
  <c r="O4" i="23"/>
  <c r="I5" i="23"/>
  <c r="N5" i="23"/>
  <c r="O5" i="23"/>
  <c r="I6" i="23"/>
  <c r="N6" i="23"/>
  <c r="O6" i="23"/>
  <c r="I7" i="23"/>
  <c r="N7" i="23"/>
  <c r="O7" i="23"/>
  <c r="P10" i="34" l="1"/>
  <c r="J10" i="34" s="1"/>
  <c r="L10" i="34" s="1"/>
  <c r="Q8" i="34"/>
  <c r="Q10" i="34"/>
  <c r="P7" i="34"/>
  <c r="J7" i="34" s="1"/>
  <c r="L7" i="34" s="1"/>
  <c r="P9" i="34"/>
  <c r="J9" i="34" s="1"/>
  <c r="L9" i="34" s="1"/>
  <c r="P8" i="34"/>
  <c r="J8" i="34" s="1"/>
  <c r="L8" i="34" s="1"/>
  <c r="R8" i="34" s="1"/>
  <c r="Q7" i="32"/>
  <c r="P11" i="49"/>
  <c r="J11" i="49" s="1"/>
  <c r="L11" i="49" s="1"/>
  <c r="Q10" i="49"/>
  <c r="R10" i="49" s="1"/>
  <c r="P8" i="32"/>
  <c r="J8" i="32" s="1"/>
  <c r="L8" i="32" s="1"/>
  <c r="P10" i="49"/>
  <c r="J10" i="49" s="1"/>
  <c r="L10" i="49" s="1"/>
  <c r="Q9" i="34"/>
  <c r="P6" i="40"/>
  <c r="J6" i="40" s="1"/>
  <c r="L6" i="40" s="1"/>
  <c r="Q8" i="32"/>
  <c r="Q7" i="34"/>
  <c r="Q11" i="49"/>
  <c r="R11" i="49" s="1"/>
  <c r="Q6" i="40"/>
  <c r="P7" i="32"/>
  <c r="J7" i="32" s="1"/>
  <c r="L7" i="32" s="1"/>
  <c r="P6" i="23"/>
  <c r="J6" i="23" s="1"/>
  <c r="L6" i="23" s="1"/>
  <c r="Q6" i="23"/>
  <c r="Q4" i="23"/>
  <c r="P4" i="23"/>
  <c r="J4" i="23" s="1"/>
  <c r="L4" i="23" s="1"/>
  <c r="P5" i="23"/>
  <c r="J5" i="23" s="1"/>
  <c r="L5" i="23" s="1"/>
  <c r="P7" i="23"/>
  <c r="J7" i="23" s="1"/>
  <c r="L7" i="23" s="1"/>
  <c r="Q7" i="23"/>
  <c r="Q5" i="23"/>
  <c r="R9" i="34" l="1"/>
  <c r="R10" i="34"/>
  <c r="R7" i="34"/>
  <c r="R6" i="23"/>
  <c r="R8" i="32"/>
  <c r="R6" i="40"/>
  <c r="R7" i="32"/>
  <c r="M6" i="23"/>
  <c r="R4" i="23"/>
  <c r="M7" i="23"/>
  <c r="M5" i="23"/>
  <c r="M4" i="23"/>
  <c r="R5" i="23"/>
  <c r="R7" i="23"/>
  <c r="I6" i="41"/>
  <c r="O6" i="41"/>
  <c r="N6" i="41"/>
  <c r="Q6" i="41" l="1"/>
  <c r="P6" i="41"/>
  <c r="J6" i="41" s="1"/>
  <c r="L6" i="41" s="1"/>
  <c r="R6" i="41" s="1"/>
  <c r="O9" i="49" l="1"/>
  <c r="N9" i="49"/>
  <c r="Q9" i="49" s="1"/>
  <c r="I9" i="49"/>
  <c r="O8" i="49"/>
  <c r="N8" i="49"/>
  <c r="I8" i="49"/>
  <c r="O7" i="49"/>
  <c r="N7" i="49"/>
  <c r="I7" i="49"/>
  <c r="Q8" i="49" l="1"/>
  <c r="P7" i="49"/>
  <c r="J7" i="49" s="1"/>
  <c r="L7" i="49" s="1"/>
  <c r="Q7" i="49"/>
  <c r="R7" i="49" s="1"/>
  <c r="P9" i="49"/>
  <c r="J9" i="49" s="1"/>
  <c r="L9" i="49" s="1"/>
  <c r="P8" i="49"/>
  <c r="J8" i="49" s="1"/>
  <c r="L8" i="49" s="1"/>
  <c r="R8" i="49" s="1"/>
  <c r="R9" i="49" l="1"/>
  <c r="O5" i="50"/>
  <c r="N5" i="50"/>
  <c r="I5" i="50"/>
  <c r="O4" i="50"/>
  <c r="N4" i="50"/>
  <c r="I4" i="50"/>
  <c r="Q5" i="50" l="1"/>
  <c r="Q4" i="50"/>
  <c r="P5" i="50"/>
  <c r="J5" i="50" s="1"/>
  <c r="L5" i="50" s="1"/>
  <c r="P4" i="50"/>
  <c r="J4" i="50" s="1"/>
  <c r="L4" i="50" s="1"/>
  <c r="O6" i="49"/>
  <c r="N6" i="49"/>
  <c r="I6" i="49"/>
  <c r="O5" i="49"/>
  <c r="N5" i="49"/>
  <c r="I5" i="49"/>
  <c r="O4" i="49"/>
  <c r="N4" i="49"/>
  <c r="I4" i="49"/>
  <c r="O7" i="48"/>
  <c r="N7" i="48"/>
  <c r="I7" i="48"/>
  <c r="O6" i="48"/>
  <c r="N6" i="48"/>
  <c r="I6" i="48"/>
  <c r="O5" i="48"/>
  <c r="N5" i="48"/>
  <c r="I5" i="48"/>
  <c r="O4" i="48"/>
  <c r="N4" i="48"/>
  <c r="I4" i="48"/>
  <c r="O5" i="47"/>
  <c r="N5" i="47"/>
  <c r="I5" i="47"/>
  <c r="O4" i="47"/>
  <c r="N4" i="47"/>
  <c r="I4" i="47"/>
  <c r="Q4" i="47" l="1"/>
  <c r="M7" i="50"/>
  <c r="M8" i="50"/>
  <c r="M6" i="50"/>
  <c r="M12" i="50"/>
  <c r="M11" i="50"/>
  <c r="M10" i="50"/>
  <c r="M9" i="50"/>
  <c r="P4" i="49"/>
  <c r="J4" i="49" s="1"/>
  <c r="L4" i="49" s="1"/>
  <c r="Q5" i="47"/>
  <c r="Q5" i="48"/>
  <c r="Q4" i="49"/>
  <c r="Q6" i="48"/>
  <c r="Q7" i="48"/>
  <c r="P5" i="48"/>
  <c r="J5" i="48" s="1"/>
  <c r="L5" i="48" s="1"/>
  <c r="Q5" i="49"/>
  <c r="M5" i="50"/>
  <c r="P4" i="48"/>
  <c r="J4" i="48" s="1"/>
  <c r="L4" i="48" s="1"/>
  <c r="P6" i="48"/>
  <c r="J6" i="48" s="1"/>
  <c r="L6" i="48" s="1"/>
  <c r="Q4" i="48"/>
  <c r="M4" i="50"/>
  <c r="P6" i="49"/>
  <c r="J6" i="49" s="1"/>
  <c r="L6" i="49" s="1"/>
  <c r="R5" i="50"/>
  <c r="P7" i="48"/>
  <c r="J7" i="48" s="1"/>
  <c r="L7" i="48" s="1"/>
  <c r="Q6" i="49"/>
  <c r="P5" i="47"/>
  <c r="J5" i="47" s="1"/>
  <c r="L5" i="47" s="1"/>
  <c r="P4" i="47"/>
  <c r="J4" i="47" s="1"/>
  <c r="L4" i="47" s="1"/>
  <c r="R4" i="50"/>
  <c r="P5" i="49"/>
  <c r="J5" i="49" s="1"/>
  <c r="L5" i="49" s="1"/>
  <c r="M11" i="49" s="1"/>
  <c r="N8" i="41"/>
  <c r="O8" i="41"/>
  <c r="I6" i="26"/>
  <c r="N6" i="26"/>
  <c r="O6" i="26"/>
  <c r="I7" i="26"/>
  <c r="N7" i="26"/>
  <c r="O7" i="26"/>
  <c r="M5" i="47" l="1"/>
  <c r="R4" i="48"/>
  <c r="M12" i="49"/>
  <c r="M13" i="49"/>
  <c r="R4" i="49"/>
  <c r="R6" i="48"/>
  <c r="R6" i="49"/>
  <c r="R5" i="48"/>
  <c r="R5" i="47"/>
  <c r="M10" i="49"/>
  <c r="M7" i="48"/>
  <c r="R4" i="47"/>
  <c r="R5" i="49"/>
  <c r="M5" i="49"/>
  <c r="R7" i="48"/>
  <c r="M4" i="47"/>
  <c r="M8" i="49"/>
  <c r="M6" i="49"/>
  <c r="M7" i="49"/>
  <c r="M4" i="48"/>
  <c r="M4" i="49"/>
  <c r="M9" i="49"/>
  <c r="M5" i="48"/>
  <c r="M6" i="48"/>
  <c r="P6" i="26"/>
  <c r="J6" i="26" s="1"/>
  <c r="L6" i="26" s="1"/>
  <c r="Q8" i="41"/>
  <c r="Q7" i="26"/>
  <c r="P7" i="26"/>
  <c r="J7" i="26" s="1"/>
  <c r="L7" i="26" s="1"/>
  <c r="P8" i="41"/>
  <c r="J8" i="41" s="1"/>
  <c r="L8" i="41" s="1"/>
  <c r="Q6" i="26"/>
  <c r="O5" i="44"/>
  <c r="N5" i="44"/>
  <c r="I5" i="44"/>
  <c r="O4" i="44"/>
  <c r="N4" i="44"/>
  <c r="Q4" i="44" s="1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I7" i="41"/>
  <c r="O5" i="41"/>
  <c r="N5" i="41"/>
  <c r="I5" i="41"/>
  <c r="O4" i="41"/>
  <c r="N4" i="41"/>
  <c r="I4" i="41"/>
  <c r="O5" i="40"/>
  <c r="N5" i="40"/>
  <c r="I5" i="40"/>
  <c r="O4" i="40"/>
  <c r="N4" i="40"/>
  <c r="I4" i="40"/>
  <c r="O6" i="39"/>
  <c r="N6" i="39"/>
  <c r="I6" i="39"/>
  <c r="P6" i="39" s="1"/>
  <c r="J6" i="39" s="1"/>
  <c r="L6" i="39" s="1"/>
  <c r="O5" i="39"/>
  <c r="N5" i="39"/>
  <c r="I5" i="39"/>
  <c r="O4" i="39"/>
  <c r="N4" i="39"/>
  <c r="I4" i="39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6" i="36"/>
  <c r="N6" i="36"/>
  <c r="I6" i="36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6" i="34"/>
  <c r="N6" i="34"/>
  <c r="I6" i="34"/>
  <c r="O5" i="34"/>
  <c r="N5" i="34"/>
  <c r="I5" i="34"/>
  <c r="O4" i="34"/>
  <c r="N4" i="34"/>
  <c r="I4" i="34"/>
  <c r="O5" i="33"/>
  <c r="N5" i="33"/>
  <c r="I5" i="33"/>
  <c r="O4" i="33"/>
  <c r="N4" i="33"/>
  <c r="I4" i="33"/>
  <c r="O6" i="32"/>
  <c r="N6" i="32"/>
  <c r="I6" i="32"/>
  <c r="O5" i="32"/>
  <c r="N5" i="32"/>
  <c r="Q5" i="32" s="1"/>
  <c r="I5" i="32"/>
  <c r="O4" i="32"/>
  <c r="N4" i="32"/>
  <c r="I4" i="32"/>
  <c r="O5" i="31"/>
  <c r="N5" i="31"/>
  <c r="I5" i="31"/>
  <c r="O4" i="31"/>
  <c r="N4" i="31"/>
  <c r="I4" i="31"/>
  <c r="O5" i="30"/>
  <c r="N5" i="30"/>
  <c r="I5" i="30"/>
  <c r="O4" i="30"/>
  <c r="N4" i="30"/>
  <c r="I4" i="30"/>
  <c r="O5" i="29"/>
  <c r="N5" i="29"/>
  <c r="I5" i="29"/>
  <c r="O4" i="29"/>
  <c r="N4" i="29"/>
  <c r="I4" i="29"/>
  <c r="O5" i="27"/>
  <c r="N5" i="27"/>
  <c r="I5" i="27"/>
  <c r="O4" i="27"/>
  <c r="N4" i="27"/>
  <c r="I4" i="27"/>
  <c r="O5" i="26"/>
  <c r="N5" i="26"/>
  <c r="I5" i="26"/>
  <c r="O4" i="26"/>
  <c r="N4" i="26"/>
  <c r="I4" i="26"/>
  <c r="M12" i="41" l="1"/>
  <c r="M10" i="41"/>
  <c r="M11" i="41"/>
  <c r="Q4" i="27"/>
  <c r="P5" i="33"/>
  <c r="J5" i="33" s="1"/>
  <c r="L5" i="33" s="1"/>
  <c r="R5" i="33" s="1"/>
  <c r="P6" i="37"/>
  <c r="J6" i="37" s="1"/>
  <c r="L6" i="37" s="1"/>
  <c r="Q5" i="33"/>
  <c r="Q6" i="37"/>
  <c r="P5" i="34"/>
  <c r="J5" i="34" s="1"/>
  <c r="L5" i="34" s="1"/>
  <c r="Q5" i="27"/>
  <c r="Q6" i="36"/>
  <c r="R7" i="26"/>
  <c r="Q5" i="41"/>
  <c r="Q5" i="43"/>
  <c r="Q6" i="32"/>
  <c r="P6" i="36"/>
  <c r="J6" i="36" s="1"/>
  <c r="L6" i="36" s="1"/>
  <c r="R6" i="36" s="1"/>
  <c r="Q5" i="39"/>
  <c r="P6" i="32"/>
  <c r="J6" i="32" s="1"/>
  <c r="L6" i="32" s="1"/>
  <c r="P6" i="43"/>
  <c r="J6" i="43" s="1"/>
  <c r="L6" i="43" s="1"/>
  <c r="R8" i="41"/>
  <c r="P4" i="27"/>
  <c r="J4" i="27" s="1"/>
  <c r="L4" i="27" s="1"/>
  <c r="P5" i="27"/>
  <c r="J5" i="27" s="1"/>
  <c r="L5" i="27" s="1"/>
  <c r="M5" i="27" s="1"/>
  <c r="Q5" i="37"/>
  <c r="Q5" i="40"/>
  <c r="Q5" i="42"/>
  <c r="Q6" i="43"/>
  <c r="Q4" i="26"/>
  <c r="R6" i="26"/>
  <c r="P4" i="32"/>
  <c r="J4" i="32" s="1"/>
  <c r="L4" i="32" s="1"/>
  <c r="P4" i="26"/>
  <c r="J4" i="26" s="1"/>
  <c r="L4" i="26" s="1"/>
  <c r="P5" i="26"/>
  <c r="J5" i="26" s="1"/>
  <c r="L5" i="26" s="1"/>
  <c r="Q5" i="26"/>
  <c r="P5" i="38"/>
  <c r="J5" i="38" s="1"/>
  <c r="L5" i="38" s="1"/>
  <c r="Q4" i="35"/>
  <c r="P7" i="35"/>
  <c r="J7" i="35" s="1"/>
  <c r="L7" i="35" s="1"/>
  <c r="R7" i="35" s="1"/>
  <c r="Q4" i="37"/>
  <c r="P5" i="37"/>
  <c r="J5" i="37" s="1"/>
  <c r="L5" i="37" s="1"/>
  <c r="Q4" i="38"/>
  <c r="P5" i="39"/>
  <c r="J5" i="39" s="1"/>
  <c r="L5" i="39" s="1"/>
  <c r="Q7" i="41"/>
  <c r="P4" i="44"/>
  <c r="J4" i="44" s="1"/>
  <c r="L4" i="44" s="1"/>
  <c r="Q5" i="44"/>
  <c r="Q7" i="35"/>
  <c r="P4" i="33"/>
  <c r="J4" i="33" s="1"/>
  <c r="L4" i="33" s="1"/>
  <c r="P4" i="35"/>
  <c r="J4" i="35" s="1"/>
  <c r="L4" i="35" s="1"/>
  <c r="P5" i="44"/>
  <c r="J5" i="44" s="1"/>
  <c r="L5" i="44" s="1"/>
  <c r="P4" i="43"/>
  <c r="J4" i="43" s="1"/>
  <c r="L4" i="43" s="1"/>
  <c r="Q4" i="43"/>
  <c r="P5" i="43"/>
  <c r="J5" i="43" s="1"/>
  <c r="L5" i="43" s="1"/>
  <c r="Q7" i="43"/>
  <c r="P7" i="43"/>
  <c r="J7" i="43" s="1"/>
  <c r="L7" i="43" s="1"/>
  <c r="Q4" i="42"/>
  <c r="P5" i="42"/>
  <c r="J5" i="42" s="1"/>
  <c r="L5" i="42" s="1"/>
  <c r="Q4" i="41"/>
  <c r="P5" i="41"/>
  <c r="J5" i="41" s="1"/>
  <c r="L5" i="41" s="1"/>
  <c r="Q4" i="40"/>
  <c r="P5" i="40"/>
  <c r="J5" i="40" s="1"/>
  <c r="L5" i="40" s="1"/>
  <c r="Q6" i="39"/>
  <c r="R6" i="39" s="1"/>
  <c r="Q4" i="39"/>
  <c r="Q5" i="38"/>
  <c r="P4" i="36"/>
  <c r="J4" i="36" s="1"/>
  <c r="L4" i="36" s="1"/>
  <c r="Q4" i="36"/>
  <c r="P5" i="36"/>
  <c r="J5" i="36" s="1"/>
  <c r="L5" i="36" s="1"/>
  <c r="P5" i="35"/>
  <c r="J5" i="35" s="1"/>
  <c r="L5" i="35" s="1"/>
  <c r="P6" i="35"/>
  <c r="J6" i="35" s="1"/>
  <c r="L6" i="35" s="1"/>
  <c r="Q6" i="35"/>
  <c r="P4" i="34"/>
  <c r="J4" i="34" s="1"/>
  <c r="L4" i="34" s="1"/>
  <c r="Q4" i="34"/>
  <c r="P6" i="34"/>
  <c r="J6" i="34" s="1"/>
  <c r="L6" i="34" s="1"/>
  <c r="Q5" i="34"/>
  <c r="Q6" i="34"/>
  <c r="Q4" i="33"/>
  <c r="Q4" i="32"/>
  <c r="P5" i="32"/>
  <c r="J5" i="32" s="1"/>
  <c r="L5" i="32" s="1"/>
  <c r="R5" i="32" s="1"/>
  <c r="Q4" i="31"/>
  <c r="P4" i="31"/>
  <c r="J4" i="31" s="1"/>
  <c r="L4" i="31" s="1"/>
  <c r="R4" i="31" s="1"/>
  <c r="P5" i="31"/>
  <c r="J5" i="31" s="1"/>
  <c r="L5" i="31" s="1"/>
  <c r="Q5" i="31"/>
  <c r="Q5" i="30"/>
  <c r="Q4" i="30"/>
  <c r="P5" i="30"/>
  <c r="J5" i="30" s="1"/>
  <c r="L5" i="30" s="1"/>
  <c r="Q4" i="29"/>
  <c r="P5" i="29"/>
  <c r="J5" i="29" s="1"/>
  <c r="L5" i="29" s="1"/>
  <c r="Q5" i="29"/>
  <c r="R4" i="35"/>
  <c r="Q5" i="35"/>
  <c r="Q5" i="36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P4" i="37"/>
  <c r="J4" i="37" s="1"/>
  <c r="L4" i="37" s="1"/>
  <c r="P4" i="39"/>
  <c r="J4" i="39" s="1"/>
  <c r="L4" i="39" s="1"/>
  <c r="P4" i="41"/>
  <c r="J4" i="41" s="1"/>
  <c r="L4" i="41" s="1"/>
  <c r="M9" i="41" s="1"/>
  <c r="P4" i="30"/>
  <c r="J4" i="30" s="1"/>
  <c r="L4" i="30" s="1"/>
  <c r="P4" i="29"/>
  <c r="J4" i="29" s="1"/>
  <c r="L4" i="29" s="1"/>
  <c r="R4" i="27"/>
  <c r="O6" i="24"/>
  <c r="N6" i="24"/>
  <c r="I6" i="24"/>
  <c r="O5" i="24"/>
  <c r="N5" i="24"/>
  <c r="I5" i="24"/>
  <c r="O4" i="24"/>
  <c r="N4" i="24"/>
  <c r="I4" i="24"/>
  <c r="M10" i="40" l="1"/>
  <c r="M8" i="40"/>
  <c r="M7" i="40"/>
  <c r="M13" i="40"/>
  <c r="M11" i="40"/>
  <c r="M12" i="40"/>
  <c r="M9" i="40"/>
  <c r="M14" i="40"/>
  <c r="R5" i="43"/>
  <c r="R5" i="34"/>
  <c r="R4" i="33"/>
  <c r="M7" i="38"/>
  <c r="M6" i="38"/>
  <c r="M8" i="38"/>
  <c r="M6" i="30"/>
  <c r="M7" i="30"/>
  <c r="M8" i="30"/>
  <c r="M4" i="33"/>
  <c r="M6" i="35"/>
  <c r="R5" i="37"/>
  <c r="R5" i="27"/>
  <c r="R6" i="37"/>
  <c r="R5" i="40"/>
  <c r="M6" i="27"/>
  <c r="M4" i="27"/>
  <c r="R6" i="43"/>
  <c r="R6" i="32"/>
  <c r="M5" i="33"/>
  <c r="M7" i="39"/>
  <c r="M7" i="41"/>
  <c r="M5" i="31"/>
  <c r="M5" i="36"/>
  <c r="M5" i="43"/>
  <c r="R5" i="39"/>
  <c r="R5" i="35"/>
  <c r="M8" i="32"/>
  <c r="M7" i="32"/>
  <c r="M9" i="34"/>
  <c r="M10" i="34"/>
  <c r="M8" i="34"/>
  <c r="M7" i="34"/>
  <c r="R5" i="42"/>
  <c r="M4" i="35"/>
  <c r="M6" i="40"/>
  <c r="M5" i="44"/>
  <c r="R5" i="29"/>
  <c r="M5" i="30"/>
  <c r="M4" i="31"/>
  <c r="M4" i="41"/>
  <c r="M6" i="41"/>
  <c r="M5" i="41"/>
  <c r="M4" i="43"/>
  <c r="M4" i="44"/>
  <c r="R4" i="32"/>
  <c r="M6" i="36"/>
  <c r="M5" i="42"/>
  <c r="R4" i="44"/>
  <c r="R6" i="35"/>
  <c r="M4" i="32"/>
  <c r="M4" i="36"/>
  <c r="M4" i="37"/>
  <c r="M5" i="37"/>
  <c r="M4" i="29"/>
  <c r="R5" i="38"/>
  <c r="M8" i="41"/>
  <c r="M6" i="43"/>
  <c r="M6" i="37"/>
  <c r="M4" i="30"/>
  <c r="R5" i="36"/>
  <c r="M5" i="29"/>
  <c r="R7" i="43"/>
  <c r="M7" i="43"/>
  <c r="R4" i="26"/>
  <c r="R5" i="26"/>
  <c r="M5" i="26"/>
  <c r="M4" i="26"/>
  <c r="M7" i="26"/>
  <c r="M6" i="26"/>
  <c r="R5" i="41"/>
  <c r="R6" i="34"/>
  <c r="M6" i="32"/>
  <c r="P4" i="24"/>
  <c r="J4" i="24" s="1"/>
  <c r="L4" i="24" s="1"/>
  <c r="Q4" i="24"/>
  <c r="Q5" i="24"/>
  <c r="M5" i="32"/>
  <c r="M5" i="35"/>
  <c r="M7" i="35"/>
  <c r="R5" i="30"/>
  <c r="M5" i="34"/>
  <c r="R4" i="36"/>
  <c r="R5" i="44"/>
  <c r="R4" i="43"/>
  <c r="M5" i="40"/>
  <c r="M6" i="34"/>
  <c r="R4" i="34"/>
  <c r="M4" i="34"/>
  <c r="R5" i="31"/>
  <c r="P6" i="24"/>
  <c r="J6" i="24" s="1"/>
  <c r="L6" i="24" s="1"/>
  <c r="Q6" i="24"/>
  <c r="M4" i="42"/>
  <c r="R4" i="42"/>
  <c r="M4" i="40"/>
  <c r="R4" i="40"/>
  <c r="M4" i="38"/>
  <c r="R4" i="38"/>
  <c r="M4" i="39"/>
  <c r="R4" i="39"/>
  <c r="M5" i="39"/>
  <c r="R7" i="41"/>
  <c r="R4" i="41"/>
  <c r="R4" i="37"/>
  <c r="M5" i="38"/>
  <c r="M6" i="39"/>
  <c r="R4" i="29"/>
  <c r="R4" i="30"/>
  <c r="P5" i="24"/>
  <c r="J5" i="24" s="1"/>
  <c r="L5" i="24" s="1"/>
  <c r="O7" i="22"/>
  <c r="N7" i="22"/>
  <c r="I7" i="22"/>
  <c r="O6" i="22"/>
  <c r="N6" i="22"/>
  <c r="I6" i="22"/>
  <c r="O5" i="22"/>
  <c r="N5" i="22"/>
  <c r="I5" i="22"/>
  <c r="O4" i="22"/>
  <c r="N4" i="22"/>
  <c r="I4" i="22"/>
  <c r="M7" i="24" l="1"/>
  <c r="M4" i="24"/>
  <c r="M5" i="24"/>
  <c r="R6" i="24"/>
  <c r="M6" i="24"/>
  <c r="R4" i="24"/>
  <c r="Q5" i="22"/>
  <c r="R5" i="24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7" i="22" l="1"/>
  <c r="M6" i="22"/>
  <c r="R4" i="22"/>
  <c r="M4" i="22"/>
  <c r="R5" i="22"/>
  <c r="M5" i="22"/>
  <c r="R7" i="22"/>
  <c r="R6" i="22"/>
</calcChain>
</file>

<file path=xl/sharedStrings.xml><?xml version="1.0" encoding="utf-8"?>
<sst xmlns="http://schemas.openxmlformats.org/spreadsheetml/2006/main" count="1076" uniqueCount="338">
  <si>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</si>
  <si>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</si>
  <si>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</si>
  <si>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</si>
  <si>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</si>
  <si>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</si>
  <si>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</si>
  <si>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</si>
  <si>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</si>
  <si>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</si>
  <si>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</si>
  <si>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</si>
  <si>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</si>
  <si>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</si>
  <si>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</si>
  <si>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</si>
  <si>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</si>
  <si>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</si>
  <si>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</si>
  <si>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</si>
  <si>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</si>
  <si>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</si>
  <si>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飛沙國中</t>
  </si>
  <si>
    <t>雲林國小</t>
  </si>
  <si>
    <t>公誠國小</t>
  </si>
  <si>
    <t>洪嘉妍</t>
  </si>
  <si>
    <t>建華國小</t>
  </si>
  <si>
    <t>李姿儀</t>
  </si>
  <si>
    <t>東南國中</t>
  </si>
  <si>
    <t>楊卉庭</t>
  </si>
  <si>
    <t>曾柏喬</t>
  </si>
  <si>
    <t>張邑豪</t>
  </si>
  <si>
    <t>立仁國小</t>
  </si>
  <si>
    <t>鎮西國小</t>
  </si>
  <si>
    <t>安慶國小</t>
  </si>
  <si>
    <t>尚德國小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</si>
  <si>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</si>
  <si>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</si>
  <si>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</si>
  <si>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</si>
  <si>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</si>
  <si>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</si>
  <si>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</si>
  <si>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</si>
  <si>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</si>
  <si>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</si>
  <si>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</si>
  <si>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</si>
  <si>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</si>
  <si>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</si>
  <si>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</si>
  <si>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</si>
  <si>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</si>
  <si>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</si>
  <si>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</si>
  <si>
    <t>陳炯叡</t>
  </si>
  <si>
    <t>備註: 合計4位選手參賽,取2名。</t>
    <phoneticPr fontId="1" type="noConversion"/>
  </si>
  <si>
    <t>備註: 合計2位選手參賽,取1名。</t>
    <phoneticPr fontId="1" type="noConversion"/>
  </si>
  <si>
    <t>斗六國小</t>
  </si>
  <si>
    <t>三崙國小</t>
  </si>
  <si>
    <t>崙背國小</t>
  </si>
  <si>
    <t>陳品安</t>
  </si>
  <si>
    <t>大美國小</t>
  </si>
  <si>
    <t>詹秉秞</t>
  </si>
  <si>
    <t>備註: 合計6位選手參賽,取3名。</t>
    <phoneticPr fontId="1" type="noConversion"/>
  </si>
  <si>
    <t>廖云瞳</t>
  </si>
  <si>
    <t>劉崇馼</t>
  </si>
  <si>
    <t>楊律霆</t>
  </si>
  <si>
    <t>籃于婷</t>
  </si>
  <si>
    <t>東仁國中</t>
  </si>
  <si>
    <t>陳柏安</t>
  </si>
  <si>
    <t>顏宥萱</t>
  </si>
  <si>
    <t>陳詩霓</t>
  </si>
  <si>
    <t>鄭盈盈</t>
  </si>
  <si>
    <t>備註: 合計8位選手參賽,取4名。</t>
    <phoneticPr fontId="1" type="noConversion"/>
  </si>
  <si>
    <t>裁判員簽名:</t>
    <phoneticPr fontId="1" type="noConversion"/>
  </si>
  <si>
    <t>曾紹維</t>
  </si>
  <si>
    <t>鎮東國小</t>
  </si>
  <si>
    <t>沈裕惟</t>
  </si>
  <si>
    <t>余承檡</t>
  </si>
  <si>
    <t>黃友廷</t>
  </si>
  <si>
    <t>張丞毅</t>
  </si>
  <si>
    <t>陳育勛</t>
  </si>
  <si>
    <t>劉宥均</t>
  </si>
  <si>
    <t>王義誠</t>
  </si>
  <si>
    <t>張羽岑</t>
  </si>
  <si>
    <t>張庭嘉</t>
  </si>
  <si>
    <t>楊凱恩</t>
  </si>
  <si>
    <t>張鈺晨</t>
  </si>
  <si>
    <t>李祁隆</t>
  </si>
  <si>
    <t>棋山國小</t>
  </si>
  <si>
    <t>最高、低分扣除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</si>
  <si>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</si>
  <si>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王奕勛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</si>
  <si>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</si>
  <si>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張筠婕</t>
  </si>
  <si>
    <t>張萱薇</t>
  </si>
  <si>
    <t>黃筠芷</t>
  </si>
  <si>
    <t>虎尾國小</t>
  </si>
  <si>
    <t>楊洛熏</t>
  </si>
  <si>
    <t>備註: 合計5位選手參賽,取3名。</t>
    <phoneticPr fontId="1" type="noConversion"/>
  </si>
  <si>
    <t>林威廷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</si>
  <si>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</si>
  <si>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莊宜庭</t>
  </si>
  <si>
    <t>崙背國中</t>
  </si>
  <si>
    <t>曾筠珊</t>
  </si>
  <si>
    <t>陳盈欣</t>
  </si>
  <si>
    <t>林恩睿</t>
  </si>
  <si>
    <t>林妤璇</t>
  </si>
  <si>
    <t>黃敏慈</t>
  </si>
  <si>
    <t>沈奕瑾</t>
  </si>
  <si>
    <t>賴明駿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</si>
  <si>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</si>
  <si>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</si>
  <si>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合計2位選手參賽,取1名。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</si>
  <si>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</si>
  <si>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</si>
  <si>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明倫國小</t>
  </si>
  <si>
    <t>備註: 合計3位選手參賽,取2名。</t>
    <phoneticPr fontId="1" type="noConversion"/>
  </si>
  <si>
    <t>元長國中</t>
  </si>
  <si>
    <t>土庫國中</t>
  </si>
  <si>
    <t>留定安</t>
  </si>
  <si>
    <t>吳松澤</t>
  </si>
  <si>
    <t>戴辰亦</t>
  </si>
  <si>
    <t>留宇成</t>
  </si>
  <si>
    <t>陳志杰</t>
  </si>
  <si>
    <t>黃采蕎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</si>
  <si>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</si>
  <si>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吳迪</t>
  </si>
  <si>
    <t>蔡翔任</t>
  </si>
  <si>
    <t>吳政賢</t>
  </si>
  <si>
    <t>西螺國中</t>
  </si>
  <si>
    <t>馬若恩</t>
  </si>
  <si>
    <t>雲林縣112年春季縣長盃國術錦標賽【國中女子組 武術 太極拳】比賽名單 乙2場</t>
    <phoneticPr fontId="1" type="noConversion"/>
  </si>
  <si>
    <t>備註: 合計4位選手參賽,取2名。</t>
    <phoneticPr fontId="1" type="noConversion"/>
  </si>
  <si>
    <t>雲林縣112年春季縣長盃國術錦標賽【國小女子高年級組 武術 太極拳】比賽名單 乙1場</t>
    <phoneticPr fontId="1" type="noConversion"/>
  </si>
  <si>
    <t>雲林縣112年春季縣長盃國術錦標賽【國小男子低年級組 武術 棍】比賽名單 乙3場</t>
    <phoneticPr fontId="1" type="noConversion"/>
  </si>
  <si>
    <t>雲林縣112年春季縣長盃國術錦標賽【國小女子高年級組 武術 棍】比賽名單 乙4場</t>
    <phoneticPr fontId="1" type="noConversion"/>
  </si>
  <si>
    <t>吳孟翔</t>
  </si>
  <si>
    <t>劉欣曄</t>
  </si>
  <si>
    <t>雲林縣112年春季縣長盃國術錦標賽【國小男子高年級組 武術 棍】比賽名單 乙5場</t>
    <phoneticPr fontId="1" type="noConversion"/>
  </si>
  <si>
    <t>備註: 合計12位選手參賽,取6名。</t>
    <phoneticPr fontId="1" type="noConversion"/>
  </si>
  <si>
    <t>吳承諺</t>
  </si>
  <si>
    <t>陳毅庠</t>
  </si>
  <si>
    <t>莊璨愷</t>
  </si>
  <si>
    <t>周承鋒</t>
  </si>
  <si>
    <t>雲林縣112年春季縣長盃國術錦標賽【國中女子組 武術 棍】比賽名單 乙6場</t>
    <phoneticPr fontId="1" type="noConversion"/>
  </si>
  <si>
    <t>廖芷云</t>
  </si>
  <si>
    <t>楊騫然</t>
  </si>
  <si>
    <t>雲林國中</t>
  </si>
  <si>
    <t>雲林縣112年春季縣長盃國術錦標賽【國中男子組 武術 棍】比賽名單 乙7場</t>
    <phoneticPr fontId="1" type="noConversion"/>
  </si>
  <si>
    <t>雲林縣112年春季縣長盃國術錦標賽【社會男子組 武術 南拳】比賽名單 乙8場</t>
    <phoneticPr fontId="1" type="noConversion"/>
  </si>
  <si>
    <t>備註: 合計2位選手參賽,取1名。</t>
    <phoneticPr fontId="1" type="noConversion"/>
  </si>
  <si>
    <t>王錦泰</t>
  </si>
  <si>
    <t>順武堂</t>
  </si>
  <si>
    <t>雲林縣健身氣功協會</t>
  </si>
  <si>
    <t>雲林縣112年春季縣長盃國術錦標賽【國小男子低年級組 國術 棍術】比賽名單 乙9場</t>
    <phoneticPr fontId="1" type="noConversion"/>
  </si>
  <si>
    <t>備註: 合計4位選手參賽,取2名。</t>
    <phoneticPr fontId="1" type="noConversion"/>
  </si>
  <si>
    <t>江承哲</t>
  </si>
  <si>
    <t>崙豐國小</t>
  </si>
  <si>
    <t>林東畯</t>
  </si>
  <si>
    <t>丁彥翔</t>
  </si>
  <si>
    <t>陳佑郡</t>
  </si>
  <si>
    <t>東光國小</t>
  </si>
  <si>
    <t>雲林縣112年春季縣長盃國術錦標賽【國小女子高年級組 國術 棍術】比賽名單 乙10場</t>
    <phoneticPr fontId="1" type="noConversion"/>
  </si>
  <si>
    <t>林佳燕</t>
  </si>
  <si>
    <t>林育萱</t>
  </si>
  <si>
    <t>林佳茵</t>
  </si>
  <si>
    <t>林貝珊</t>
  </si>
  <si>
    <t>林佳怡</t>
  </si>
  <si>
    <t>林易萱</t>
  </si>
  <si>
    <t>邱韻涵</t>
  </si>
  <si>
    <t>歐軒妤</t>
  </si>
  <si>
    <t>陳沛清</t>
  </si>
  <si>
    <t>李羽喬</t>
  </si>
  <si>
    <t>文光國小</t>
  </si>
  <si>
    <t>廖珮慈</t>
  </si>
  <si>
    <t>廣興國小</t>
  </si>
  <si>
    <t>張宇晴</t>
  </si>
  <si>
    <t>林瑜潔</t>
  </si>
  <si>
    <t>雲林縣112年春季縣長盃國術錦標賽【國小男子高年級組 國術 棍術】比賽名單 乙11場</t>
    <phoneticPr fontId="1" type="noConversion"/>
  </si>
  <si>
    <t>備註: 合計14位選手參賽,取7名。</t>
    <phoneticPr fontId="1" type="noConversion"/>
  </si>
  <si>
    <t>備註: 合計14位選手參賽,取7名。</t>
    <phoneticPr fontId="1" type="noConversion"/>
  </si>
  <si>
    <t>蔡鎧駿</t>
  </si>
  <si>
    <t>曾浚騰</t>
  </si>
  <si>
    <t>陳有琦</t>
  </si>
  <si>
    <t>元長國小</t>
  </si>
  <si>
    <t>李昱辰</t>
  </si>
  <si>
    <t>林鉦翰</t>
  </si>
  <si>
    <t>林煒棠</t>
  </si>
  <si>
    <t>陳暉然</t>
  </si>
  <si>
    <t>宏仁國小</t>
  </si>
  <si>
    <t>吳泓樺</t>
  </si>
  <si>
    <t>温柏焱</t>
  </si>
  <si>
    <t>李俊逸</t>
  </si>
  <si>
    <t>蔡政哲</t>
  </si>
  <si>
    <t>廖宗騰</t>
  </si>
  <si>
    <t>張定緯</t>
  </si>
  <si>
    <t>雲林縣112年春季縣長盃國術錦標賽【國中女子組 國術 棍術】比賽名單 乙12場</t>
    <phoneticPr fontId="1" type="noConversion"/>
  </si>
  <si>
    <t>備註: 合計9位選手參賽,取5名。</t>
    <phoneticPr fontId="1" type="noConversion"/>
  </si>
  <si>
    <t>吳綺鳳</t>
  </si>
  <si>
    <t>許妤安</t>
  </si>
  <si>
    <t>廖盈盈</t>
  </si>
  <si>
    <t>黃麗分</t>
  </si>
  <si>
    <t>廖晨璇</t>
  </si>
  <si>
    <t>李畇鋆</t>
  </si>
  <si>
    <t>曾暐恩</t>
  </si>
  <si>
    <t>雲林縣112年春季縣長盃國術錦標賽【國中男子組 國術 棍術】比賽名單 乙13場</t>
    <phoneticPr fontId="1" type="noConversion"/>
  </si>
  <si>
    <t>楊昌憲</t>
  </si>
  <si>
    <t>吳俊偉</t>
  </si>
  <si>
    <t>王閎平</t>
  </si>
  <si>
    <t>蔡秉翰</t>
  </si>
  <si>
    <t>鍾惟欣</t>
  </si>
  <si>
    <t>程奕騰</t>
  </si>
  <si>
    <t>程奕麟</t>
  </si>
  <si>
    <t>程益凱</t>
  </si>
  <si>
    <t>雲林縣112年春季縣長盃國術錦標賽【國小男子高年級組 武術 刀】比賽名單 乙15場</t>
    <phoneticPr fontId="1" type="noConversion"/>
  </si>
  <si>
    <t>備註: 合計6位選手參賽,取3名。</t>
    <phoneticPr fontId="1" type="noConversion"/>
  </si>
  <si>
    <t>李原瑞</t>
  </si>
  <si>
    <t>林東澤</t>
  </si>
  <si>
    <t>賴秉澤</t>
  </si>
  <si>
    <t>雲林縣112年春季縣長盃國術錦標賽【國中男子組 武術 刀】比賽名單 乙16場</t>
    <phoneticPr fontId="1" type="noConversion"/>
  </si>
  <si>
    <t>吳健豪</t>
  </si>
  <si>
    <t>雲林縣112年春季縣長盃國術錦標賽【國小女子高年級組 武術 劍】比賽名單 乙17場</t>
    <phoneticPr fontId="1" type="noConversion"/>
  </si>
  <si>
    <t>吳依庭</t>
  </si>
  <si>
    <t>陳怡君</t>
  </si>
  <si>
    <t>余翎鳳</t>
  </si>
  <si>
    <t>陳愛霓</t>
  </si>
  <si>
    <t>雲林縣112年春季縣長盃國術錦標賽【國中女子組 武術 劍】比賽名單 乙18場</t>
    <phoneticPr fontId="1" type="noConversion"/>
  </si>
  <si>
    <t>廖翌君</t>
  </si>
  <si>
    <t>雲林縣112年春季縣長盃國術錦標賽【國小男子高年級組 國術 劍術】比賽名單 乙19場</t>
    <phoneticPr fontId="1" type="noConversion"/>
  </si>
  <si>
    <t>備註: 合計4位選手參賽,取2名。</t>
    <phoneticPr fontId="1" type="noConversion"/>
  </si>
  <si>
    <t>林宥澄</t>
  </si>
  <si>
    <t>潮厝國小</t>
  </si>
  <si>
    <t>雲林縣112年春季縣長盃國術錦標賽【國中女子組 國術 短兵器】比賽名單 乙20場</t>
    <phoneticPr fontId="1" type="noConversion"/>
  </si>
  <si>
    <t>鍾心琳</t>
  </si>
  <si>
    <t>雲林縣112年春季縣長盃國術錦標賽【國中男子組 國術 短兵器】比賽名單 乙21場</t>
    <phoneticPr fontId="1" type="noConversion"/>
  </si>
  <si>
    <t>吳官穎</t>
  </si>
  <si>
    <t>黃子鴻</t>
  </si>
  <si>
    <t>雲林縣112年春季縣長盃國術錦標賽【社會女子組 國術 短兵器】比賽名單 乙22場</t>
    <phoneticPr fontId="1" type="noConversion"/>
  </si>
  <si>
    <t>張妘萁</t>
  </si>
  <si>
    <t>斗六高中</t>
  </si>
  <si>
    <t>雲林縣112年春季縣長盃國術錦標賽【國小女子低年級組 國術 金羅漢少林連環拳】比賽名單 乙23場</t>
    <phoneticPr fontId="1" type="noConversion"/>
  </si>
  <si>
    <t>備註: 合計11位選手參賽,取6名。</t>
    <phoneticPr fontId="1" type="noConversion"/>
  </si>
  <si>
    <t>吳芸寧</t>
  </si>
  <si>
    <t>莿桐國小</t>
  </si>
  <si>
    <t>林涵鈺</t>
  </si>
  <si>
    <t>林湘穎</t>
  </si>
  <si>
    <t>陳姸蓁</t>
  </si>
  <si>
    <t>鍾宥靜</t>
  </si>
  <si>
    <t>蔡欣橞</t>
  </si>
  <si>
    <t>劉芷榕</t>
    <phoneticPr fontId="1" type="noConversion"/>
  </si>
  <si>
    <t>陳品蓉</t>
  </si>
  <si>
    <t>廖苡秦</t>
  </si>
  <si>
    <t>廖苡倢</t>
  </si>
  <si>
    <t>余佳織</t>
  </si>
  <si>
    <t>雲林縣112年春季縣長盃國術錦標賽【國小男子低年級組 國術 金羅漢少林連環拳】比賽名單 乙24場</t>
    <phoneticPr fontId="1" type="noConversion"/>
  </si>
  <si>
    <t>備註: 合計18位選手參賽,取8名。</t>
    <phoneticPr fontId="1" type="noConversion"/>
  </si>
  <si>
    <t>詹博仁</t>
  </si>
  <si>
    <t>陳禹翰</t>
  </si>
  <si>
    <t>王翊杰</t>
  </si>
  <si>
    <t>李原臻</t>
  </si>
  <si>
    <t>盧柏硯</t>
  </si>
  <si>
    <t>黃奕愷</t>
  </si>
  <si>
    <t>李禹飛</t>
  </si>
  <si>
    <t>桂林國小</t>
  </si>
  <si>
    <t>林煦恩</t>
  </si>
  <si>
    <t>光復國小</t>
  </si>
  <si>
    <t>謝宇盛</t>
  </si>
  <si>
    <t>余禾宏</t>
  </si>
  <si>
    <t>周紘宇</t>
  </si>
  <si>
    <t>施彥綸</t>
  </si>
  <si>
    <t>二崙國小</t>
  </si>
  <si>
    <t>周若定</t>
  </si>
  <si>
    <t>劉宥賢</t>
  </si>
  <si>
    <t>張邑睿</t>
  </si>
  <si>
    <t>蔡尚言</t>
  </si>
  <si>
    <t>備註: 合計17位選手參賽,取8名。</t>
    <phoneticPr fontId="1" type="noConversion"/>
  </si>
  <si>
    <t>王姿帷</t>
  </si>
  <si>
    <t>廖伊婧</t>
  </si>
  <si>
    <t>台西國小</t>
  </si>
  <si>
    <t>吳婕瑀</t>
  </si>
  <si>
    <t>丁筱淇</t>
  </si>
  <si>
    <t>黃婷意</t>
  </si>
  <si>
    <t>陳宥靜</t>
  </si>
  <si>
    <t>楊婕妤</t>
  </si>
  <si>
    <t>張閔涵</t>
  </si>
  <si>
    <t>賴妤芯</t>
  </si>
  <si>
    <t>周姿研</t>
  </si>
  <si>
    <t>吳思彤</t>
  </si>
  <si>
    <t>雲林縣112年春季縣長盃國術錦標賽【國小男子高年級組國術 金羅漢少林連環拳】比賽名單 乙26場</t>
    <phoneticPr fontId="1" type="noConversion"/>
  </si>
  <si>
    <t>備註: 合計20位選手參賽,取8名。</t>
    <phoneticPr fontId="1" type="noConversion"/>
  </si>
  <si>
    <t>紀秉宏</t>
  </si>
  <si>
    <t>丁顥程</t>
  </si>
  <si>
    <t>陳禹榮</t>
  </si>
  <si>
    <t>黃昱融</t>
  </si>
  <si>
    <t>吳宥頡</t>
  </si>
  <si>
    <t>許祐瑋</t>
  </si>
  <si>
    <t>林俊佑</t>
  </si>
  <si>
    <t>謝帛叡</t>
  </si>
  <si>
    <t>林晉樑</t>
  </si>
  <si>
    <t>劉恩勳</t>
  </si>
  <si>
    <t>李昕諺</t>
  </si>
  <si>
    <t>劉泓溢</t>
  </si>
  <si>
    <t>林言彤</t>
  </si>
  <si>
    <t>林楚妮</t>
  </si>
  <si>
    <t>正心中學</t>
    <phoneticPr fontId="1" type="noConversion"/>
  </si>
  <si>
    <t>鍾惟欣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</si>
  <si>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</si>
  <si>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</si>
  <si>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</si>
  <si>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若無法分出勝負，則同分者名次並列。</t>
    </r>
    <phoneticPr fontId="1" type="noConversion"/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</si>
  <si>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</si>
  <si>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t>同分判定方式說明：當競賽成績同分後(最後得分)，將五位裁判給分中最高與最低分數總加平均後，此分數最接近原本分數者勝出。       若無法分出勝負，則同分者名次並列。</t>
    <phoneticPr fontId="1" type="noConversion"/>
  </si>
  <si>
    <t>李建鋐</t>
  </si>
  <si>
    <t>吳肇倫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</si>
  <si>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</si>
  <si>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吳竣紘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</si>
  <si>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</si>
  <si>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</si>
  <si>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</si>
  <si>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</si>
  <si>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</si>
  <si>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若無法分出勝負，則同分者名次並列。</t>
    </r>
    <phoneticPr fontId="1" type="noConversion"/>
  </si>
  <si>
    <t>雲林縣112年春季縣長盃國術錦標賽【國中女子組 武術 太極劍】比賽名單 乙14場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</si>
  <si>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</si>
  <si>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</si>
  <si>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</si>
  <si>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</si>
  <si>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</si>
  <si>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</si>
  <si>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雲林縣112年春季縣長盃國術錦標賽【國小女子高年級組 國術 金羅漢少林連環拳】比賽名單 乙25場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</si>
  <si>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</si>
  <si>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同分判定方式說+4:23明：當競賽成績同分後(最後得分)，將五位裁判給分中最高與最低分數總加平均後，此分數最接近原本分數者勝出。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</si>
  <si>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</si>
  <si>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1" type="noConversion"/>
  </si>
  <si>
    <t>雲林縣112年春季縣長盃國術錦標賽【國中女子組國術 金羅漢少林連環拳】比賽名單 乙27場</t>
    <phoneticPr fontId="1" type="noConversion"/>
  </si>
  <si>
    <t>雲林縣112年春季縣長盃國術錦標賽【國中男子組國術 金羅漢少林連環拳】比賽名單 乙28場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</si>
</sst>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5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177" fontId="3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177" fontId="4" fillId="0" borderId="0" xfId="0" applyNumberFormat="1" applyFont="1" applyBorder="1">
      <alignment vertical="center"/>
    </xf>
    <xf numFmtId="0" fontId="16" fillId="0" borderId="0" xfId="0" applyFont="1" applyAlignment="1">
      <alignment horizontal="center" vertical="center"/>
    </xf>
    <xf numFmtId="177" fontId="16" fillId="0" borderId="0" xfId="0" applyNumberFormat="1" applyFont="1">
      <alignment vertical="center"/>
    </xf>
    <xf numFmtId="0" fontId="16" fillId="0" borderId="0" xfId="0" applyFont="1" applyBorder="1" applyAlignment="1">
      <alignment horizontal="center" vertical="center"/>
    </xf>
    <xf numFmtId="176" fontId="16" fillId="0" borderId="0" xfId="0" applyNumberFormat="1" applyFont="1" applyBorder="1">
      <alignment vertical="center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zoomScale="85" zoomScaleNormal="100" workbookViewId="0">
      <selection activeCell="T3" sqref="T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26953125" style="1" customWidth="1"/>
    <col min="11" max="11" width="7.36328125" style="1" customWidth="1"/>
    <col min="12" max="12" width="7.453125" style="1" customWidth="1"/>
    <col min="13" max="13" width="6.81640625" style="1" customWidth="1"/>
    <col min="14" max="15" width="7.54296875" style="1" customWidth="1"/>
    <col min="16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69" t="s">
        <v>135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92</v>
      </c>
      <c r="K3" s="35" t="s">
        <v>48</v>
      </c>
      <c r="L3" s="3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32">
        <v>1</v>
      </c>
      <c r="B4" s="50" t="s">
        <v>109</v>
      </c>
      <c r="C4" s="50" t="s">
        <v>32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20" ht="37" customHeight="1" x14ac:dyDescent="0.4">
      <c r="A5" s="32">
        <v>2</v>
      </c>
      <c r="B5" s="50" t="s">
        <v>132</v>
      </c>
      <c r="C5" s="50" t="s">
        <v>58</v>
      </c>
      <c r="D5" s="32"/>
      <c r="E5" s="32"/>
      <c r="F5" s="32"/>
      <c r="G5" s="32"/>
      <c r="H5" s="32"/>
      <c r="I5" s="32">
        <f t="shared" ref="I5:I7" si="3">SUM(D5:H5)</f>
        <v>0</v>
      </c>
      <c r="J5" s="32">
        <f t="shared" ref="J5:J7" si="4">SUM(P5/3)</f>
        <v>0</v>
      </c>
      <c r="K5" s="32"/>
      <c r="L5" s="3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  <c r="S5" s="54"/>
      <c r="T5" s="54"/>
    </row>
    <row r="6" spans="1:20" ht="37" customHeight="1" x14ac:dyDescent="0.4">
      <c r="A6" s="59">
        <v>3</v>
      </c>
      <c r="B6" s="60" t="s">
        <v>107</v>
      </c>
      <c r="C6" s="60" t="s">
        <v>32</v>
      </c>
      <c r="D6" s="59"/>
      <c r="E6" s="59"/>
      <c r="F6" s="59"/>
      <c r="G6" s="59"/>
      <c r="H6" s="59"/>
      <c r="I6" s="59">
        <f t="shared" si="3"/>
        <v>0</v>
      </c>
      <c r="J6" s="59">
        <f t="shared" si="4"/>
        <v>0</v>
      </c>
      <c r="K6" s="59"/>
      <c r="L6" s="59">
        <f t="shared" si="5"/>
        <v>0</v>
      </c>
      <c r="M6" s="59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  <c r="S6" s="54"/>
      <c r="T6" s="54"/>
    </row>
    <row r="7" spans="1:20" ht="37" customHeight="1" x14ac:dyDescent="0.4">
      <c r="A7" s="32">
        <v>4</v>
      </c>
      <c r="B7" s="50" t="s">
        <v>65</v>
      </c>
      <c r="C7" s="50" t="s">
        <v>24</v>
      </c>
      <c r="D7" s="32"/>
      <c r="E7" s="32"/>
      <c r="F7" s="32"/>
      <c r="G7" s="32"/>
      <c r="H7" s="32"/>
      <c r="I7" s="32">
        <f t="shared" si="3"/>
        <v>0</v>
      </c>
      <c r="J7" s="32">
        <f t="shared" si="4"/>
        <v>0</v>
      </c>
      <c r="K7" s="32"/>
      <c r="L7" s="32">
        <f t="shared" si="5"/>
        <v>0</v>
      </c>
      <c r="M7" s="32">
        <f>RANK(L7,$L$4:$L$7)</f>
        <v>1</v>
      </c>
      <c r="N7" s="18">
        <f t="shared" si="0"/>
        <v>0</v>
      </c>
      <c r="O7" s="18">
        <f t="shared" si="1"/>
        <v>0</v>
      </c>
      <c r="P7" s="20">
        <f t="shared" si="2"/>
        <v>0</v>
      </c>
      <c r="Q7" s="20">
        <f t="shared" si="6"/>
        <v>0</v>
      </c>
      <c r="R7" s="21">
        <f t="shared" si="7"/>
        <v>0</v>
      </c>
      <c r="S7" s="54"/>
      <c r="T7" s="54"/>
    </row>
    <row r="8" spans="1:20" ht="37" customHeight="1" x14ac:dyDescent="0.4">
      <c r="A8" s="73" t="s">
        <v>56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20"/>
      <c r="Q8" s="20"/>
      <c r="R8" s="21"/>
      <c r="S8" s="54"/>
      <c r="T8" s="54"/>
    </row>
    <row r="9" spans="1:20" ht="37" customHeight="1" x14ac:dyDescent="0.4">
      <c r="A9" s="4"/>
      <c r="B9" s="4"/>
      <c r="C9" s="74" t="s">
        <v>9</v>
      </c>
      <c r="D9" s="74"/>
      <c r="E9" s="74"/>
      <c r="F9" s="4"/>
      <c r="G9" s="4"/>
      <c r="H9" s="4"/>
      <c r="I9" s="4"/>
      <c r="J9" s="4"/>
      <c r="K9" s="4"/>
      <c r="L9" s="4"/>
      <c r="M9" s="4"/>
      <c r="N9" s="4"/>
      <c r="O9" s="4"/>
      <c r="P9" s="20"/>
      <c r="Q9" s="20"/>
      <c r="R9" s="21"/>
      <c r="S9" s="54"/>
      <c r="T9" s="54"/>
    </row>
    <row r="10" spans="1:20" ht="37" customHeight="1" x14ac:dyDescent="0.4">
      <c r="A10" s="68" t="s">
        <v>308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20" ht="37" customHeight="1" x14ac:dyDescent="0.4"/>
    <row r="12" spans="1:20" ht="37" customHeight="1" x14ac:dyDescent="0.4"/>
    <row r="13" spans="1:20" ht="37" customHeight="1" x14ac:dyDescent="0.4"/>
    <row r="14" spans="1:20" ht="51" customHeight="1" x14ac:dyDescent="0.4"/>
  </sheetData>
  <sortState ref="A4:C11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zoomScaleNormal="100" workbookViewId="0">
      <selection activeCell="U5" sqref="U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6328125" style="1" customWidth="1"/>
    <col min="16" max="16" width="7.36328125" style="7" customWidth="1"/>
    <col min="17" max="17" width="7.6328125" style="7" customWidth="1"/>
    <col min="18" max="18" width="11.453125" style="1" customWidth="1"/>
    <col min="19" max="16384" width="9" style="1"/>
  </cols>
  <sheetData>
    <row r="1" spans="1:20" ht="27.65" customHeight="1" x14ac:dyDescent="0.4">
      <c r="A1" s="69" t="s">
        <v>133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94</v>
      </c>
      <c r="K3" s="35" t="s">
        <v>49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32">
        <v>1</v>
      </c>
      <c r="B4" s="50" t="s">
        <v>27</v>
      </c>
      <c r="C4" s="50" t="s">
        <v>10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20" ht="37" customHeight="1" x14ac:dyDescent="0.4">
      <c r="A5" s="32">
        <v>2</v>
      </c>
      <c r="B5" s="50" t="s">
        <v>110</v>
      </c>
      <c r="C5" s="50" t="s">
        <v>69</v>
      </c>
      <c r="D5" s="32"/>
      <c r="E5" s="32"/>
      <c r="F5" s="32"/>
      <c r="G5" s="32"/>
      <c r="H5" s="32"/>
      <c r="I5" s="32">
        <f t="shared" ref="I5:I7" si="3">SUM(D5:H5)</f>
        <v>0</v>
      </c>
      <c r="J5" s="32">
        <f t="shared" ref="J5:J7" si="4">SUM(P5/3)</f>
        <v>0</v>
      </c>
      <c r="K5" s="32"/>
      <c r="L5" s="32">
        <f t="shared" ref="L5:L7" si="5">SUM(J5:K5)</f>
        <v>0</v>
      </c>
      <c r="M5" s="3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  <c r="S5" s="54"/>
      <c r="T5" s="54"/>
    </row>
    <row r="6" spans="1:20" ht="37" customHeight="1" x14ac:dyDescent="0.4">
      <c r="A6" s="32">
        <v>3</v>
      </c>
      <c r="B6" s="50" t="s">
        <v>106</v>
      </c>
      <c r="C6" s="50" t="s">
        <v>11</v>
      </c>
      <c r="D6" s="32"/>
      <c r="E6" s="32"/>
      <c r="F6" s="32"/>
      <c r="G6" s="32"/>
      <c r="H6" s="32"/>
      <c r="I6" s="32">
        <f t="shared" si="3"/>
        <v>0</v>
      </c>
      <c r="J6" s="32">
        <f t="shared" si="4"/>
        <v>0</v>
      </c>
      <c r="K6" s="32"/>
      <c r="L6" s="32">
        <f t="shared" si="5"/>
        <v>0</v>
      </c>
      <c r="M6" s="3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  <c r="S6" s="54"/>
      <c r="T6" s="54"/>
    </row>
    <row r="7" spans="1:20" ht="37" customHeight="1" x14ac:dyDescent="0.4">
      <c r="A7" s="32">
        <v>4</v>
      </c>
      <c r="B7" s="50" t="s">
        <v>103</v>
      </c>
      <c r="C7" s="50" t="s">
        <v>69</v>
      </c>
      <c r="D7" s="32"/>
      <c r="E7" s="32"/>
      <c r="F7" s="32"/>
      <c r="G7" s="32"/>
      <c r="H7" s="32"/>
      <c r="I7" s="32">
        <f t="shared" si="3"/>
        <v>0</v>
      </c>
      <c r="J7" s="32">
        <f t="shared" si="4"/>
        <v>0</v>
      </c>
      <c r="K7" s="32"/>
      <c r="L7" s="32">
        <f t="shared" si="5"/>
        <v>0</v>
      </c>
      <c r="M7" s="3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9">
        <f t="shared" si="7"/>
        <v>0</v>
      </c>
      <c r="S7" s="54"/>
      <c r="T7" s="54"/>
    </row>
    <row r="8" spans="1:20" ht="37" customHeight="1" x14ac:dyDescent="0.4">
      <c r="A8" s="73" t="s">
        <v>134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5"/>
      <c r="O8" s="75"/>
      <c r="P8" s="20"/>
      <c r="Q8" s="20"/>
      <c r="R8" s="21"/>
      <c r="S8" s="54"/>
      <c r="T8" s="54"/>
    </row>
    <row r="9" spans="1:20" ht="37" customHeight="1" x14ac:dyDescent="0.4">
      <c r="C9" s="74" t="s">
        <v>9</v>
      </c>
      <c r="D9" s="74"/>
      <c r="E9" s="74"/>
    </row>
    <row r="10" spans="1:20" ht="37" customHeight="1" x14ac:dyDescent="0.4">
      <c r="A10" s="68" t="s">
        <v>309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20" ht="37" customHeight="1" x14ac:dyDescent="0.4"/>
    <row r="12" spans="1:20" ht="51" customHeight="1" x14ac:dyDescent="0.4"/>
  </sheetData>
  <sortState ref="A4:C9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zoomScale="85" zoomScaleNormal="85" workbookViewId="0">
      <selection activeCell="W5" sqref="W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17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54296875" style="1" customWidth="1"/>
    <col min="15" max="15" width="7.6328125" style="1" customWidth="1"/>
    <col min="16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69" t="s">
        <v>136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37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94</v>
      </c>
      <c r="K3" s="35" t="s">
        <v>50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32">
        <v>1</v>
      </c>
      <c r="B4" s="50" t="s">
        <v>123</v>
      </c>
      <c r="C4" s="50" t="s">
        <v>60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54"/>
      <c r="T4" s="54"/>
    </row>
    <row r="5" spans="1:20" ht="37" customHeight="1" x14ac:dyDescent="0.4">
      <c r="A5" s="32">
        <v>2</v>
      </c>
      <c r="B5" s="50" t="s">
        <v>121</v>
      </c>
      <c r="C5" s="50" t="s">
        <v>23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20" ht="37" customHeight="1" x14ac:dyDescent="0.4">
      <c r="A6" s="32">
        <v>3</v>
      </c>
      <c r="B6" s="50" t="s">
        <v>122</v>
      </c>
      <c r="C6" s="50" t="s">
        <v>23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54"/>
      <c r="T6" s="54"/>
    </row>
    <row r="7" spans="1:20" ht="37" customHeight="1" x14ac:dyDescent="0.4">
      <c r="A7" s="32">
        <v>4</v>
      </c>
      <c r="B7" s="50" t="s">
        <v>76</v>
      </c>
      <c r="C7" s="50" t="s">
        <v>77</v>
      </c>
      <c r="D7" s="32"/>
      <c r="E7" s="32"/>
      <c r="F7" s="32"/>
      <c r="G7" s="32"/>
      <c r="H7" s="32"/>
      <c r="I7" s="32">
        <f t="shared" ref="I7" si="5">SUM(D7:H7)</f>
        <v>0</v>
      </c>
      <c r="J7" s="32">
        <f t="shared" ref="J7" si="6">SUM(P7/3)</f>
        <v>0</v>
      </c>
      <c r="K7" s="32"/>
      <c r="L7" s="32">
        <f t="shared" ref="L7" si="7">SUM(J7:K7)</f>
        <v>0</v>
      </c>
      <c r="M7" s="32">
        <f t="shared" ref="M7" si="8">RANK(L7,$L$4:$L$6)</f>
        <v>1</v>
      </c>
      <c r="N7" s="33">
        <f t="shared" ref="N7" si="9">MAX(D7:H7)</f>
        <v>0</v>
      </c>
      <c r="O7" s="33">
        <f t="shared" ref="O7" si="10">MIN(D7:H7)</f>
        <v>0</v>
      </c>
      <c r="P7" s="37">
        <f t="shared" ref="P7" si="11">SUM(I7-N7-O7)</f>
        <v>0</v>
      </c>
      <c r="Q7" s="37">
        <f t="shared" ref="Q7" si="12">AVERAGE(N7:O7)</f>
        <v>0</v>
      </c>
      <c r="R7" s="39">
        <f t="shared" ref="R7" si="13">L7-Q7</f>
        <v>0</v>
      </c>
      <c r="S7" s="54"/>
      <c r="T7" s="54"/>
    </row>
    <row r="8" spans="1:20" ht="37" customHeight="1" x14ac:dyDescent="0.4">
      <c r="A8" s="73" t="s">
        <v>56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23"/>
      <c r="Q8" s="23"/>
      <c r="R8" s="23"/>
      <c r="S8" s="54"/>
      <c r="T8" s="54"/>
    </row>
    <row r="9" spans="1:20" ht="37" customHeight="1" x14ac:dyDescent="0.4">
      <c r="A9" s="4"/>
      <c r="B9" s="25"/>
      <c r="C9" s="74" t="s">
        <v>9</v>
      </c>
      <c r="D9" s="74"/>
      <c r="E9" s="74"/>
      <c r="F9" s="24"/>
      <c r="G9" s="24"/>
      <c r="H9" s="24"/>
      <c r="I9" s="24"/>
      <c r="J9" s="24"/>
      <c r="K9" s="24"/>
      <c r="L9" s="24"/>
      <c r="M9" s="24"/>
      <c r="N9" s="24"/>
      <c r="O9" s="24"/>
      <c r="P9" s="20"/>
      <c r="Q9" s="20"/>
      <c r="R9" s="19"/>
      <c r="S9" s="54"/>
      <c r="T9" s="54"/>
    </row>
    <row r="10" spans="1:20" ht="37" customHeight="1" x14ac:dyDescent="0.4">
      <c r="A10" s="68" t="s">
        <v>310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54"/>
      <c r="T10" s="54"/>
    </row>
    <row r="11" spans="1:20" ht="31.5" customHeight="1" x14ac:dyDescent="0.4">
      <c r="A11" s="18"/>
      <c r="B11" s="54"/>
      <c r="C11" s="54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0"/>
      <c r="Q11" s="20"/>
      <c r="R11" s="21"/>
      <c r="S11" s="54"/>
      <c r="T11" s="54"/>
    </row>
    <row r="12" spans="1:20" ht="27" customHeight="1" x14ac:dyDescent="0.4"/>
    <row r="13" spans="1:20" ht="35.25" customHeight="1" x14ac:dyDescent="0.4"/>
    <row r="14" spans="1:20" ht="38" customHeight="1" x14ac:dyDescent="0.4"/>
  </sheetData>
  <sortState ref="A4:C8">
    <sortCondition ref="A3"/>
  </sortState>
  <mergeCells count="6">
    <mergeCell ref="A1:M2"/>
    <mergeCell ref="N2:P2"/>
    <mergeCell ref="Q2:R2"/>
    <mergeCell ref="A10:R10"/>
    <mergeCell ref="C9:E9"/>
    <mergeCell ref="A8:O8"/>
  </mergeCells>
  <phoneticPr fontId="1" type="noConversion"/>
  <pageMargins left="0.45" right="0.27" top="0.57999999999999996" bottom="0.54" header="0.3" footer="0.3"/>
  <pageSetup paperSize="9" scale="9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80" zoomScaleNormal="100" workbookViewId="0">
      <selection activeCell="X6" sqref="X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6328125" style="1" customWidth="1"/>
    <col min="11" max="11" width="8.26953125" style="1" customWidth="1"/>
    <col min="12" max="12" width="7.453125" style="1" customWidth="1"/>
    <col min="13" max="13" width="6.81640625" style="1" customWidth="1"/>
    <col min="14" max="15" width="7.6328125" style="1" customWidth="1"/>
    <col min="16" max="16" width="7.1796875" style="7" customWidth="1"/>
    <col min="17" max="17" width="7.6328125" style="7" customWidth="1"/>
    <col min="18" max="18" width="11.36328125" style="1" customWidth="1"/>
    <col min="19" max="16384" width="9" style="1"/>
  </cols>
  <sheetData>
    <row r="1" spans="1:18" ht="27.65" customHeight="1" x14ac:dyDescent="0.4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38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51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2">
        <v>1</v>
      </c>
      <c r="B4" s="50" t="s">
        <v>139</v>
      </c>
      <c r="C4" s="50" t="s">
        <v>24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2">
        <v>2</v>
      </c>
      <c r="B5" s="50" t="s">
        <v>83</v>
      </c>
      <c r="C5" s="50" t="s">
        <v>58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3" customHeight="1" x14ac:dyDescent="0.4">
      <c r="A6" s="32">
        <v>3</v>
      </c>
      <c r="B6" s="50" t="s">
        <v>96</v>
      </c>
      <c r="C6" s="50" t="s">
        <v>24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:M8" si="5">RANK(L6,$L$4:$L$5)</f>
        <v>1</v>
      </c>
      <c r="N6" s="33">
        <f t="shared" ref="N6:N8" si="6">MAX(D6:H6)</f>
        <v>0</v>
      </c>
      <c r="O6" s="33">
        <f t="shared" ref="O6:O8" si="7">MIN(D6:H6)</f>
        <v>0</v>
      </c>
      <c r="P6" s="37">
        <f t="shared" ref="P6:P8" si="8">SUM(I6-N6-O6)</f>
        <v>0</v>
      </c>
      <c r="Q6" s="37">
        <f t="shared" si="3"/>
        <v>0</v>
      </c>
      <c r="R6" s="40">
        <f t="shared" si="4"/>
        <v>0</v>
      </c>
    </row>
    <row r="7" spans="1:18" ht="33" customHeight="1" x14ac:dyDescent="0.4">
      <c r="A7" s="32">
        <v>4</v>
      </c>
      <c r="B7" s="50" t="s">
        <v>138</v>
      </c>
      <c r="C7" s="50" t="s">
        <v>60</v>
      </c>
      <c r="D7" s="32"/>
      <c r="E7" s="32"/>
      <c r="F7" s="32"/>
      <c r="G7" s="32"/>
      <c r="H7" s="32"/>
      <c r="I7" s="32">
        <f t="shared" ref="I7:I8" si="9">SUM(D7:H7)</f>
        <v>0</v>
      </c>
      <c r="J7" s="32">
        <f t="shared" ref="J7:J8" si="10">SUM(P7/3)</f>
        <v>0</v>
      </c>
      <c r="K7" s="32"/>
      <c r="L7" s="32">
        <f t="shared" ref="L7:L8" si="11">SUM(J7:K7)</f>
        <v>0</v>
      </c>
      <c r="M7" s="32">
        <f t="shared" si="5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ref="Q7:Q8" si="12">AVERAGE(N7:O7)</f>
        <v>0</v>
      </c>
      <c r="R7" s="39">
        <f t="shared" ref="R7:R8" si="13">L7-Q7</f>
        <v>0</v>
      </c>
    </row>
    <row r="8" spans="1:18" ht="33" customHeight="1" x14ac:dyDescent="0.4">
      <c r="A8" s="32">
        <v>5</v>
      </c>
      <c r="B8" s="50" t="s">
        <v>86</v>
      </c>
      <c r="C8" s="50" t="s">
        <v>23</v>
      </c>
      <c r="D8" s="32"/>
      <c r="E8" s="32"/>
      <c r="F8" s="32"/>
      <c r="G8" s="32"/>
      <c r="H8" s="32"/>
      <c r="I8" s="32">
        <f t="shared" si="9"/>
        <v>0</v>
      </c>
      <c r="J8" s="32">
        <f t="shared" si="10"/>
        <v>0</v>
      </c>
      <c r="K8" s="32"/>
      <c r="L8" s="32">
        <f t="shared" si="11"/>
        <v>0</v>
      </c>
      <c r="M8" s="32">
        <f t="shared" si="5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12"/>
        <v>0</v>
      </c>
      <c r="R8" s="40">
        <f t="shared" si="13"/>
        <v>0</v>
      </c>
    </row>
    <row r="9" spans="1:18" ht="33" customHeight="1" x14ac:dyDescent="0.4">
      <c r="A9" s="32">
        <v>6</v>
      </c>
      <c r="B9" s="50" t="s">
        <v>126</v>
      </c>
      <c r="C9" s="50" t="s">
        <v>24</v>
      </c>
      <c r="D9" s="32"/>
      <c r="E9" s="32"/>
      <c r="F9" s="32"/>
      <c r="G9" s="32"/>
      <c r="H9" s="32"/>
      <c r="I9" s="32">
        <f t="shared" ref="I9" si="14">SUM(D9:H9)</f>
        <v>0</v>
      </c>
      <c r="J9" s="32">
        <f t="shared" ref="J9" si="15">SUM(P9/3)</f>
        <v>0</v>
      </c>
      <c r="K9" s="32"/>
      <c r="L9" s="32">
        <f t="shared" ref="L9" si="16">SUM(J9:K9)</f>
        <v>0</v>
      </c>
      <c r="M9" s="32">
        <f t="shared" ref="M9" si="17">RANK(L9,$L$4:$L$5)</f>
        <v>1</v>
      </c>
      <c r="N9" s="33">
        <f t="shared" ref="N9" si="18">MAX(D9:H9)</f>
        <v>0</v>
      </c>
      <c r="O9" s="33">
        <f t="shared" ref="O9" si="19">MIN(D9:H9)</f>
        <v>0</v>
      </c>
      <c r="P9" s="37">
        <f t="shared" ref="P9" si="20">SUM(I9-N9-O9)</f>
        <v>0</v>
      </c>
      <c r="Q9" s="37">
        <f t="shared" ref="Q9" si="21">AVERAGE(N9:O9)</f>
        <v>0</v>
      </c>
      <c r="R9" s="40">
        <f t="shared" ref="R9" si="22">L9-Q9</f>
        <v>0</v>
      </c>
    </row>
    <row r="10" spans="1:18" ht="33" customHeight="1" x14ac:dyDescent="0.4">
      <c r="A10" s="73" t="s">
        <v>64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5"/>
      <c r="O10" s="75"/>
    </row>
    <row r="11" spans="1:18" ht="33" customHeight="1" x14ac:dyDescent="0.4">
      <c r="A11" s="4"/>
      <c r="B11" s="4"/>
      <c r="C11" s="74" t="s">
        <v>9</v>
      </c>
      <c r="D11" s="74"/>
      <c r="E11" s="7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3" customHeight="1" x14ac:dyDescent="0.4">
      <c r="A12" s="68" t="s">
        <v>311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33" customHeight="1" x14ac:dyDescent="0.4"/>
    <row r="14" spans="1:18" ht="20" customHeight="1" x14ac:dyDescent="0.4"/>
    <row r="15" spans="1:18" ht="37" customHeight="1" x14ac:dyDescent="0.4"/>
    <row r="16" spans="1:18" ht="35" customHeight="1" x14ac:dyDescent="0.4"/>
  </sheetData>
  <sortState ref="A4:C10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7" zoomScale="75" zoomScaleNormal="75" workbookViewId="0">
      <selection activeCell="AA16" sqref="AA16"/>
    </sheetView>
  </sheetViews>
  <sheetFormatPr defaultColWidth="9" defaultRowHeight="17" x14ac:dyDescent="0.4"/>
  <cols>
    <col min="1" max="1" width="5.1796875" style="1" customWidth="1"/>
    <col min="2" max="2" width="10.90625" style="1" customWidth="1"/>
    <col min="3" max="3" width="12.453125" style="1" customWidth="1"/>
    <col min="4" max="8" width="7" style="1" bestFit="1" customWidth="1"/>
    <col min="9" max="9" width="7.453125" style="1" customWidth="1"/>
    <col min="10" max="10" width="6.90625" style="1" customWidth="1"/>
    <col min="11" max="11" width="7.36328125" style="1" customWidth="1"/>
    <col min="12" max="12" width="7.453125" style="1" customWidth="1"/>
    <col min="13" max="13" width="6.81640625" style="1" customWidth="1"/>
    <col min="14" max="15" width="7.6328125" style="1" customWidth="1"/>
    <col min="16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9" t="s">
        <v>140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0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.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8" t="s">
        <v>84</v>
      </c>
      <c r="C4" s="58" t="s">
        <v>59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5" si="0">RANK(L4,$L$4:$L$11)</f>
        <v>1</v>
      </c>
      <c r="N4" s="3">
        <f>MAX(D4:H4)</f>
        <v>0</v>
      </c>
      <c r="O4" s="3">
        <f>MIN(D4:H4)</f>
        <v>0</v>
      </c>
      <c r="P4" s="7">
        <f t="shared" ref="P4:P5" si="1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142</v>
      </c>
      <c r="C5" s="50" t="s">
        <v>26</v>
      </c>
      <c r="D5" s="32"/>
      <c r="E5" s="32"/>
      <c r="F5" s="32"/>
      <c r="G5" s="32"/>
      <c r="H5" s="32"/>
      <c r="I5" s="32">
        <f t="shared" ref="I5:I6" si="2">SUM(D5:H5)</f>
        <v>0</v>
      </c>
      <c r="J5" s="32">
        <f t="shared" ref="J5:J6" si="3">SUM(P5/3)</f>
        <v>0</v>
      </c>
      <c r="K5" s="32"/>
      <c r="L5" s="32">
        <f t="shared" ref="L5:L6" si="4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7">
        <f t="shared" si="1"/>
        <v>0</v>
      </c>
      <c r="Q5" s="7">
        <f t="shared" ref="Q5:Q6" si="5">AVERAGE(N5:O5)</f>
        <v>0</v>
      </c>
      <c r="R5" s="9">
        <f t="shared" ref="R5:R6" si="6">L5-Q5</f>
        <v>0</v>
      </c>
    </row>
    <row r="6" spans="1:18" ht="30" customHeight="1" x14ac:dyDescent="0.4">
      <c r="A6" s="32">
        <v>3</v>
      </c>
      <c r="B6" s="58" t="s">
        <v>89</v>
      </c>
      <c r="C6" s="58" t="s">
        <v>90</v>
      </c>
      <c r="D6" s="32"/>
      <c r="E6" s="32"/>
      <c r="F6" s="32"/>
      <c r="G6" s="32"/>
      <c r="H6" s="32"/>
      <c r="I6" s="32">
        <f t="shared" si="2"/>
        <v>0</v>
      </c>
      <c r="J6" s="32">
        <f t="shared" si="3"/>
        <v>0</v>
      </c>
      <c r="K6" s="32"/>
      <c r="L6" s="32">
        <f t="shared" si="4"/>
        <v>0</v>
      </c>
      <c r="M6" s="32">
        <f t="shared" ref="M6:M15" si="7">RANK(L6,$L$4:$L$11)</f>
        <v>1</v>
      </c>
      <c r="N6" s="33">
        <f t="shared" ref="N6:N15" si="8">MAX(D6:H6)</f>
        <v>0</v>
      </c>
      <c r="O6" s="33">
        <f t="shared" ref="O6:O15" si="9">MIN(D6:H6)</f>
        <v>0</v>
      </c>
      <c r="P6" s="37">
        <f t="shared" ref="P6:P15" si="10">SUM(I6-N6-O6)</f>
        <v>0</v>
      </c>
      <c r="Q6" s="37">
        <f t="shared" si="5"/>
        <v>0</v>
      </c>
      <c r="R6" s="40">
        <f t="shared" si="6"/>
        <v>0</v>
      </c>
    </row>
    <row r="7" spans="1:18" ht="30" customHeight="1" x14ac:dyDescent="0.4">
      <c r="A7" s="32">
        <v>4</v>
      </c>
      <c r="B7" s="58" t="s">
        <v>143</v>
      </c>
      <c r="C7" s="58" t="s">
        <v>26</v>
      </c>
      <c r="D7" s="32"/>
      <c r="E7" s="32"/>
      <c r="F7" s="32"/>
      <c r="G7" s="32"/>
      <c r="H7" s="32"/>
      <c r="I7" s="32">
        <f t="shared" ref="I7:I15" si="11">SUM(D7:H7)</f>
        <v>0</v>
      </c>
      <c r="J7" s="32">
        <f t="shared" ref="J7:J15" si="12">SUM(P7/3)</f>
        <v>0</v>
      </c>
      <c r="K7" s="32"/>
      <c r="L7" s="32">
        <f t="shared" ref="L7:L15" si="13">SUM(J7:K7)</f>
        <v>0</v>
      </c>
      <c r="M7" s="32">
        <f t="shared" si="7"/>
        <v>1</v>
      </c>
      <c r="N7" s="33">
        <f t="shared" si="8"/>
        <v>0</v>
      </c>
      <c r="O7" s="33">
        <f t="shared" si="9"/>
        <v>0</v>
      </c>
      <c r="P7" s="37">
        <f t="shared" si="10"/>
        <v>0</v>
      </c>
      <c r="Q7" s="37">
        <f t="shared" ref="Q7:Q15" si="14">AVERAGE(N7:O7)</f>
        <v>0</v>
      </c>
      <c r="R7" s="39">
        <f t="shared" ref="R7:R15" si="15">L7-Q7</f>
        <v>0</v>
      </c>
    </row>
    <row r="8" spans="1:18" ht="30" customHeight="1" x14ac:dyDescent="0.4">
      <c r="A8" s="32">
        <v>5</v>
      </c>
      <c r="B8" s="58" t="s">
        <v>87</v>
      </c>
      <c r="C8" s="58" t="s">
        <v>58</v>
      </c>
      <c r="D8" s="32"/>
      <c r="E8" s="32"/>
      <c r="F8" s="32"/>
      <c r="G8" s="32"/>
      <c r="H8" s="32"/>
      <c r="I8" s="32">
        <f t="shared" si="11"/>
        <v>0</v>
      </c>
      <c r="J8" s="32">
        <f t="shared" si="12"/>
        <v>0</v>
      </c>
      <c r="K8" s="32"/>
      <c r="L8" s="32">
        <f t="shared" si="13"/>
        <v>0</v>
      </c>
      <c r="M8" s="32">
        <f t="shared" si="7"/>
        <v>1</v>
      </c>
      <c r="N8" s="33">
        <f t="shared" si="8"/>
        <v>0</v>
      </c>
      <c r="O8" s="33">
        <f t="shared" si="9"/>
        <v>0</v>
      </c>
      <c r="P8" s="37">
        <f t="shared" si="10"/>
        <v>0</v>
      </c>
      <c r="Q8" s="37">
        <f t="shared" si="14"/>
        <v>0</v>
      </c>
      <c r="R8" s="40">
        <f t="shared" si="15"/>
        <v>0</v>
      </c>
    </row>
    <row r="9" spans="1:18" ht="30" customHeight="1" x14ac:dyDescent="0.4">
      <c r="A9" s="32">
        <v>6</v>
      </c>
      <c r="B9" s="50" t="s">
        <v>88</v>
      </c>
      <c r="C9" s="50" t="s">
        <v>58</v>
      </c>
      <c r="D9" s="32"/>
      <c r="E9" s="32"/>
      <c r="F9" s="32"/>
      <c r="G9" s="32"/>
      <c r="H9" s="32"/>
      <c r="I9" s="32">
        <f t="shared" si="11"/>
        <v>0</v>
      </c>
      <c r="J9" s="32">
        <f t="shared" si="12"/>
        <v>0</v>
      </c>
      <c r="K9" s="32"/>
      <c r="L9" s="32">
        <f t="shared" si="13"/>
        <v>0</v>
      </c>
      <c r="M9" s="32">
        <f t="shared" si="7"/>
        <v>1</v>
      </c>
      <c r="N9" s="33">
        <f t="shared" si="8"/>
        <v>0</v>
      </c>
      <c r="O9" s="33">
        <f t="shared" si="9"/>
        <v>0</v>
      </c>
      <c r="P9" s="37">
        <f t="shared" si="10"/>
        <v>0</v>
      </c>
      <c r="Q9" s="37">
        <f t="shared" si="14"/>
        <v>0</v>
      </c>
      <c r="R9" s="39">
        <f t="shared" si="15"/>
        <v>0</v>
      </c>
    </row>
    <row r="10" spans="1:18" ht="30" customHeight="1" x14ac:dyDescent="0.4">
      <c r="A10" s="32">
        <v>7</v>
      </c>
      <c r="B10" s="58" t="s">
        <v>145</v>
      </c>
      <c r="C10" s="58" t="s">
        <v>23</v>
      </c>
      <c r="D10" s="32"/>
      <c r="E10" s="32"/>
      <c r="F10" s="32"/>
      <c r="G10" s="32"/>
      <c r="H10" s="32"/>
      <c r="I10" s="32">
        <f t="shared" si="11"/>
        <v>0</v>
      </c>
      <c r="J10" s="32">
        <f t="shared" si="12"/>
        <v>0</v>
      </c>
      <c r="K10" s="32"/>
      <c r="L10" s="32">
        <f t="shared" si="13"/>
        <v>0</v>
      </c>
      <c r="M10" s="32">
        <f t="shared" si="7"/>
        <v>1</v>
      </c>
      <c r="N10" s="33">
        <f t="shared" si="8"/>
        <v>0</v>
      </c>
      <c r="O10" s="33">
        <f t="shared" si="9"/>
        <v>0</v>
      </c>
      <c r="P10" s="37">
        <f t="shared" si="10"/>
        <v>0</v>
      </c>
      <c r="Q10" s="37">
        <f t="shared" si="14"/>
        <v>0</v>
      </c>
      <c r="R10" s="40">
        <f t="shared" si="15"/>
        <v>0</v>
      </c>
    </row>
    <row r="11" spans="1:18" ht="30" customHeight="1" x14ac:dyDescent="0.4">
      <c r="A11" s="32">
        <v>8</v>
      </c>
      <c r="B11" s="50" t="s">
        <v>63</v>
      </c>
      <c r="C11" s="50" t="s">
        <v>24</v>
      </c>
      <c r="D11" s="32"/>
      <c r="E11" s="32"/>
      <c r="F11" s="32"/>
      <c r="G11" s="32"/>
      <c r="H11" s="32"/>
      <c r="I11" s="32">
        <f t="shared" si="11"/>
        <v>0</v>
      </c>
      <c r="J11" s="32">
        <f t="shared" si="12"/>
        <v>0</v>
      </c>
      <c r="K11" s="32"/>
      <c r="L11" s="32">
        <f t="shared" si="13"/>
        <v>0</v>
      </c>
      <c r="M11" s="32">
        <f t="shared" si="7"/>
        <v>1</v>
      </c>
      <c r="N11" s="33">
        <f t="shared" si="8"/>
        <v>0</v>
      </c>
      <c r="O11" s="33">
        <f t="shared" si="9"/>
        <v>0</v>
      </c>
      <c r="P11" s="37">
        <f t="shared" si="10"/>
        <v>0</v>
      </c>
      <c r="Q11" s="37">
        <f t="shared" si="14"/>
        <v>0</v>
      </c>
      <c r="R11" s="39">
        <f t="shared" si="15"/>
        <v>0</v>
      </c>
    </row>
    <row r="12" spans="1:18" ht="30" customHeight="1" x14ac:dyDescent="0.4">
      <c r="A12" s="32">
        <v>9</v>
      </c>
      <c r="B12" s="50" t="s">
        <v>82</v>
      </c>
      <c r="C12" s="50" t="s">
        <v>33</v>
      </c>
      <c r="D12" s="32"/>
      <c r="E12" s="32"/>
      <c r="F12" s="32"/>
      <c r="G12" s="32"/>
      <c r="H12" s="32"/>
      <c r="I12" s="32">
        <f t="shared" si="11"/>
        <v>0</v>
      </c>
      <c r="J12" s="32">
        <f t="shared" si="12"/>
        <v>0</v>
      </c>
      <c r="K12" s="32"/>
      <c r="L12" s="32">
        <f t="shared" si="13"/>
        <v>0</v>
      </c>
      <c r="M12" s="32">
        <f t="shared" si="7"/>
        <v>1</v>
      </c>
      <c r="N12" s="33">
        <f t="shared" si="8"/>
        <v>0</v>
      </c>
      <c r="O12" s="33">
        <f t="shared" si="9"/>
        <v>0</v>
      </c>
      <c r="P12" s="37">
        <f t="shared" si="10"/>
        <v>0</v>
      </c>
      <c r="Q12" s="37">
        <f t="shared" si="14"/>
        <v>0</v>
      </c>
      <c r="R12" s="40">
        <f t="shared" si="15"/>
        <v>0</v>
      </c>
    </row>
    <row r="13" spans="1:18" ht="30" customHeight="1" x14ac:dyDescent="0.4">
      <c r="A13" s="32">
        <v>10</v>
      </c>
      <c r="B13" s="58" t="s">
        <v>125</v>
      </c>
      <c r="C13" s="55" t="s">
        <v>117</v>
      </c>
      <c r="D13" s="32"/>
      <c r="E13" s="32"/>
      <c r="F13" s="32"/>
      <c r="G13" s="32"/>
      <c r="H13" s="32"/>
      <c r="I13" s="32">
        <f t="shared" si="11"/>
        <v>0</v>
      </c>
      <c r="J13" s="32">
        <f t="shared" si="12"/>
        <v>0</v>
      </c>
      <c r="K13" s="32"/>
      <c r="L13" s="32">
        <f t="shared" si="13"/>
        <v>0</v>
      </c>
      <c r="M13" s="32">
        <f t="shared" si="7"/>
        <v>1</v>
      </c>
      <c r="N13" s="33">
        <f t="shared" si="8"/>
        <v>0</v>
      </c>
      <c r="O13" s="33">
        <f t="shared" si="9"/>
        <v>0</v>
      </c>
      <c r="P13" s="37">
        <f t="shared" si="10"/>
        <v>0</v>
      </c>
      <c r="Q13" s="37">
        <f t="shared" si="14"/>
        <v>0</v>
      </c>
      <c r="R13" s="39">
        <f t="shared" si="15"/>
        <v>0</v>
      </c>
    </row>
    <row r="14" spans="1:18" ht="30" customHeight="1" x14ac:dyDescent="0.4">
      <c r="A14" s="32">
        <v>11</v>
      </c>
      <c r="B14" s="50" t="s">
        <v>124</v>
      </c>
      <c r="C14" s="50" t="s">
        <v>117</v>
      </c>
      <c r="D14" s="32"/>
      <c r="E14" s="32"/>
      <c r="F14" s="32"/>
      <c r="G14" s="32"/>
      <c r="H14" s="32"/>
      <c r="I14" s="32">
        <f t="shared" si="11"/>
        <v>0</v>
      </c>
      <c r="J14" s="32">
        <f t="shared" si="12"/>
        <v>0</v>
      </c>
      <c r="K14" s="32"/>
      <c r="L14" s="32">
        <f t="shared" si="13"/>
        <v>0</v>
      </c>
      <c r="M14" s="32">
        <f t="shared" si="7"/>
        <v>1</v>
      </c>
      <c r="N14" s="33">
        <f t="shared" si="8"/>
        <v>0</v>
      </c>
      <c r="O14" s="33">
        <f t="shared" si="9"/>
        <v>0</v>
      </c>
      <c r="P14" s="37">
        <f t="shared" si="10"/>
        <v>0</v>
      </c>
      <c r="Q14" s="37">
        <f t="shared" si="14"/>
        <v>0</v>
      </c>
      <c r="R14" s="40">
        <f t="shared" si="15"/>
        <v>0</v>
      </c>
    </row>
    <row r="15" spans="1:18" ht="30" customHeight="1" x14ac:dyDescent="0.4">
      <c r="A15" s="32">
        <v>12</v>
      </c>
      <c r="B15" s="50" t="s">
        <v>144</v>
      </c>
      <c r="C15" s="50" t="s">
        <v>23</v>
      </c>
      <c r="D15" s="32"/>
      <c r="E15" s="32"/>
      <c r="F15" s="32"/>
      <c r="G15" s="32"/>
      <c r="H15" s="32"/>
      <c r="I15" s="32">
        <f t="shared" si="11"/>
        <v>0</v>
      </c>
      <c r="J15" s="32">
        <f t="shared" si="12"/>
        <v>0</v>
      </c>
      <c r="K15" s="32"/>
      <c r="L15" s="32">
        <f t="shared" si="13"/>
        <v>0</v>
      </c>
      <c r="M15" s="32">
        <f t="shared" si="7"/>
        <v>1</v>
      </c>
      <c r="N15" s="33">
        <f t="shared" si="8"/>
        <v>0</v>
      </c>
      <c r="O15" s="33">
        <f t="shared" si="9"/>
        <v>0</v>
      </c>
      <c r="P15" s="37">
        <f t="shared" si="10"/>
        <v>0</v>
      </c>
      <c r="Q15" s="37">
        <f t="shared" si="14"/>
        <v>0</v>
      </c>
      <c r="R15" s="39">
        <f t="shared" si="15"/>
        <v>0</v>
      </c>
    </row>
    <row r="16" spans="1:18" ht="30" customHeight="1" x14ac:dyDescent="0.4">
      <c r="A16" s="73" t="s">
        <v>141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R16" s="21"/>
    </row>
    <row r="17" spans="1:19" ht="30" customHeight="1" x14ac:dyDescent="0.4">
      <c r="B17" s="4"/>
      <c r="C17" s="4"/>
      <c r="D17" s="16" t="s">
        <v>9</v>
      </c>
      <c r="E17" s="16"/>
      <c r="F17" s="16"/>
      <c r="G17" s="4"/>
      <c r="H17" s="4"/>
      <c r="I17" s="4"/>
      <c r="J17" s="4"/>
      <c r="K17" s="4"/>
      <c r="L17" s="4"/>
      <c r="M17" s="4"/>
      <c r="N17" s="4"/>
      <c r="O17" s="4"/>
      <c r="P17" s="4"/>
      <c r="R17" s="21"/>
    </row>
    <row r="18" spans="1:19" ht="30" customHeight="1" x14ac:dyDescent="0.4">
      <c r="A18" s="68" t="s">
        <v>312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</row>
    <row r="19" spans="1:19" ht="20" customHeight="1" x14ac:dyDescent="0.4">
      <c r="R19" s="7"/>
    </row>
    <row r="20" spans="1:19" ht="37" customHeight="1" x14ac:dyDescent="0.4"/>
    <row r="21" spans="1:19" ht="37" customHeight="1" x14ac:dyDescent="0.4"/>
    <row r="22" spans="1:19" ht="37" customHeight="1" x14ac:dyDescent="0.4">
      <c r="S22" s="26"/>
    </row>
  </sheetData>
  <sortState ref="A4:C11">
    <sortCondition ref="A3"/>
  </sortState>
  <mergeCells count="5">
    <mergeCell ref="A1:M2"/>
    <mergeCell ref="N2:P2"/>
    <mergeCell ref="Q2:R2"/>
    <mergeCell ref="A16:P16"/>
    <mergeCell ref="A18:R1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79" zoomScaleNormal="100" workbookViewId="0">
      <selection activeCell="R4" sqref="R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26953125" style="1" customWidth="1"/>
    <col min="11" max="11" width="8.1796875" style="1" customWidth="1"/>
    <col min="12" max="12" width="7.453125" style="1" customWidth="1"/>
    <col min="13" max="13" width="6.81640625" style="1" customWidth="1"/>
    <col min="14" max="14" width="7.6328125" style="1" customWidth="1"/>
    <col min="15" max="15" width="7.54296875" style="1" customWidth="1"/>
    <col min="16" max="16" width="7.54296875" style="7" customWidth="1"/>
    <col min="17" max="17" width="8.6328125" style="7" customWidth="1"/>
    <col min="18" max="18" width="10.6328125" style="1" customWidth="1"/>
    <col min="19" max="16384" width="9" style="1"/>
  </cols>
  <sheetData>
    <row r="1" spans="1:20" ht="27.65" customHeight="1" x14ac:dyDescent="0.4">
      <c r="A1" s="69" t="s">
        <v>146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45"/>
      <c r="O1" s="45"/>
      <c r="P1" s="28"/>
      <c r="Q1" s="28"/>
      <c r="R1" s="45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91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43" t="s">
        <v>15</v>
      </c>
      <c r="O3" s="43" t="s">
        <v>16</v>
      </c>
      <c r="P3" s="44" t="s">
        <v>13</v>
      </c>
      <c r="Q3" s="38" t="s">
        <v>17</v>
      </c>
      <c r="R3" s="42" t="s">
        <v>18</v>
      </c>
    </row>
    <row r="4" spans="1:20" ht="37" customHeight="1" x14ac:dyDescent="0.4">
      <c r="A4" s="59">
        <v>1</v>
      </c>
      <c r="B4" s="60" t="s">
        <v>147</v>
      </c>
      <c r="C4" s="60" t="s">
        <v>104</v>
      </c>
      <c r="D4" s="59"/>
      <c r="E4" s="59"/>
      <c r="F4" s="59"/>
      <c r="G4" s="59"/>
      <c r="H4" s="59"/>
      <c r="I4" s="59">
        <f>SUM(D4:H4)</f>
        <v>0</v>
      </c>
      <c r="J4" s="59">
        <f>SUM(P4/3)</f>
        <v>0</v>
      </c>
      <c r="K4" s="59"/>
      <c r="L4" s="59">
        <f>SUM(J4:K4)</f>
        <v>0</v>
      </c>
      <c r="M4" s="59">
        <f>RANK(L4,$L$4:$L$5)</f>
        <v>1</v>
      </c>
      <c r="N4" s="33">
        <f>MAX(D4:H4)</f>
        <v>0</v>
      </c>
      <c r="O4" s="33">
        <f>MIN(D4:H4)</f>
        <v>0</v>
      </c>
      <c r="P4" s="63">
        <f>SUM(I4-N4-O4)</f>
        <v>0</v>
      </c>
      <c r="Q4" s="63">
        <f>AVERAGE(N4:O4)</f>
        <v>0</v>
      </c>
      <c r="R4" s="64">
        <f>L4-Q4</f>
        <v>0</v>
      </c>
      <c r="S4" s="54"/>
      <c r="T4" s="54"/>
    </row>
    <row r="5" spans="1:20" ht="37" customHeight="1" x14ac:dyDescent="0.4">
      <c r="A5" s="32">
        <v>2</v>
      </c>
      <c r="B5" s="50" t="s">
        <v>148</v>
      </c>
      <c r="C5" s="50" t="s">
        <v>149</v>
      </c>
      <c r="D5" s="32"/>
      <c r="E5" s="32"/>
      <c r="F5" s="32"/>
      <c r="G5" s="32"/>
      <c r="H5" s="32"/>
      <c r="I5" s="32">
        <f t="shared" ref="I5" si="0">SUM(D5:H5)</f>
        <v>0</v>
      </c>
      <c r="J5" s="32">
        <f t="shared" ref="J5" si="1">SUM(P5/3)</f>
        <v>0</v>
      </c>
      <c r="K5" s="32"/>
      <c r="L5" s="61">
        <f t="shared" ref="L5" si="2">SUM(J5:K5)</f>
        <v>0</v>
      </c>
      <c r="M5" s="32">
        <f>RANK(L5,$L$4:$L$5)</f>
        <v>1</v>
      </c>
      <c r="N5" s="18">
        <f>MAX(D5:H5)</f>
        <v>0</v>
      </c>
      <c r="O5" s="18">
        <f>MIN(D5:H5)</f>
        <v>0</v>
      </c>
      <c r="P5" s="65">
        <f>SUM(I5-N5-O5)</f>
        <v>0</v>
      </c>
      <c r="Q5" s="65">
        <f t="shared" ref="Q5" si="3">AVERAGE(N5:O5)</f>
        <v>0</v>
      </c>
      <c r="R5" s="66">
        <f t="shared" ref="R5" si="4">L5-Q5</f>
        <v>0</v>
      </c>
      <c r="S5" s="54"/>
      <c r="T5" s="54"/>
    </row>
    <row r="6" spans="1:20" ht="37" customHeight="1" x14ac:dyDescent="0.4">
      <c r="A6" s="29" t="s">
        <v>57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3"/>
      <c r="O6" s="33"/>
      <c r="P6" s="28"/>
      <c r="Q6" s="28"/>
      <c r="R6" s="47"/>
      <c r="S6" s="54"/>
      <c r="T6" s="54"/>
    </row>
    <row r="7" spans="1:20" ht="37" customHeight="1" x14ac:dyDescent="0.4">
      <c r="A7" s="34"/>
      <c r="B7" s="34"/>
      <c r="C7" s="30" t="s">
        <v>9</v>
      </c>
      <c r="D7" s="30"/>
      <c r="E7" s="30"/>
      <c r="F7" s="34"/>
      <c r="G7" s="34"/>
      <c r="H7" s="34"/>
      <c r="I7" s="34"/>
      <c r="J7" s="34"/>
      <c r="K7" s="34"/>
      <c r="L7" s="34"/>
      <c r="M7" s="34"/>
      <c r="N7" s="33"/>
      <c r="O7" s="33"/>
      <c r="P7" s="28"/>
      <c r="Q7" s="28"/>
      <c r="R7" s="46"/>
      <c r="S7" s="54"/>
      <c r="T7" s="54"/>
    </row>
    <row r="8" spans="1:20" ht="37" customHeight="1" x14ac:dyDescent="0.4">
      <c r="A8" s="68" t="s">
        <v>313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54"/>
      <c r="T8" s="54"/>
    </row>
    <row r="9" spans="1:20" ht="37" customHeight="1" x14ac:dyDescent="0.4">
      <c r="A9" s="57"/>
      <c r="B9" s="54"/>
      <c r="C9" s="54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57"/>
      <c r="Q9" s="57"/>
      <c r="R9" s="62"/>
      <c r="S9" s="54"/>
      <c r="T9" s="54"/>
    </row>
    <row r="10" spans="1:20" ht="37" customHeight="1" x14ac:dyDescent="0.4"/>
    <row r="11" spans="1:20" ht="37" customHeight="1" x14ac:dyDescent="0.4"/>
    <row r="12" spans="1:20" ht="37" customHeight="1" x14ac:dyDescent="0.4"/>
    <row r="13" spans="1:20" ht="37" customHeight="1" x14ac:dyDescent="0.4"/>
    <row r="14" spans="1:20" ht="37" customHeight="1" x14ac:dyDescent="0.4"/>
    <row r="15" spans="1:20" ht="37" customHeight="1" x14ac:dyDescent="0.4"/>
  </sheetData>
  <sortState ref="A4:C6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="83" zoomScaleNormal="100" workbookViewId="0">
      <selection activeCell="X3" sqref="X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542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6328125" style="1" customWidth="1"/>
    <col min="15" max="15" width="7.7265625" style="1" customWidth="1"/>
    <col min="16" max="16" width="7.6328125" style="7" customWidth="1"/>
    <col min="17" max="17" width="8.08984375" style="7" customWidth="1"/>
    <col min="18" max="18" width="11" style="1" customWidth="1"/>
    <col min="19" max="16384" width="9" style="1"/>
  </cols>
  <sheetData>
    <row r="1" spans="1:20" ht="20" customHeight="1" x14ac:dyDescent="0.4">
      <c r="A1" s="69" t="s">
        <v>150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0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40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52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67" t="s">
        <v>18</v>
      </c>
    </row>
    <row r="4" spans="1:20" ht="35" customHeight="1" x14ac:dyDescent="0.4">
      <c r="A4" s="32">
        <v>1</v>
      </c>
      <c r="B4" s="50" t="s">
        <v>314</v>
      </c>
      <c r="C4" s="50" t="s">
        <v>104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54"/>
      <c r="T4" s="54"/>
    </row>
    <row r="5" spans="1:20" ht="35" customHeight="1" x14ac:dyDescent="0.4">
      <c r="A5" s="32">
        <v>2</v>
      </c>
      <c r="B5" s="50" t="s">
        <v>315</v>
      </c>
      <c r="C5" s="50" t="s">
        <v>22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54"/>
      <c r="T5" s="54"/>
    </row>
    <row r="6" spans="1:20" ht="35" customHeight="1" x14ac:dyDescent="0.4">
      <c r="A6" s="32">
        <v>3</v>
      </c>
      <c r="B6" s="50" t="s">
        <v>101</v>
      </c>
      <c r="C6" s="50" t="s">
        <v>11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" si="5">RANK(L6,$L$4:$L$5)</f>
        <v>1</v>
      </c>
      <c r="N6" s="33">
        <f t="shared" ref="N6" si="6">MAX(D6:H6)</f>
        <v>0</v>
      </c>
      <c r="O6" s="33">
        <f t="shared" ref="O6" si="7">MIN(D6:H6)</f>
        <v>0</v>
      </c>
      <c r="P6" s="37">
        <f t="shared" ref="P6" si="8">SUM(I6-N6-O6)</f>
        <v>0</v>
      </c>
      <c r="Q6" s="37">
        <f t="shared" si="3"/>
        <v>0</v>
      </c>
      <c r="R6" s="40">
        <f t="shared" si="4"/>
        <v>0</v>
      </c>
      <c r="S6" s="54"/>
      <c r="T6" s="54"/>
    </row>
    <row r="7" spans="1:20" ht="35" customHeight="1" x14ac:dyDescent="0.4">
      <c r="A7" s="73" t="s">
        <v>118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5"/>
      <c r="O7" s="75"/>
      <c r="S7" s="54"/>
      <c r="T7" s="54"/>
    </row>
    <row r="8" spans="1:20" ht="35" customHeight="1" x14ac:dyDescent="0.4">
      <c r="A8" s="4"/>
      <c r="B8" s="4"/>
      <c r="C8" s="74" t="s">
        <v>9</v>
      </c>
      <c r="D8" s="74"/>
      <c r="E8" s="74"/>
      <c r="F8" s="4"/>
      <c r="G8" s="4"/>
      <c r="H8" s="4"/>
      <c r="I8" s="4"/>
      <c r="J8" s="4"/>
      <c r="K8" s="4"/>
      <c r="L8" s="4"/>
      <c r="M8" s="4"/>
      <c r="N8" s="4"/>
      <c r="O8" s="4"/>
      <c r="S8" s="54"/>
      <c r="T8" s="54"/>
    </row>
    <row r="9" spans="1:20" ht="35" customHeight="1" x14ac:dyDescent="0.4">
      <c r="A9" s="68" t="s">
        <v>316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54"/>
      <c r="T9" s="54"/>
    </row>
    <row r="10" spans="1:20" ht="35" customHeight="1" x14ac:dyDescent="0.4"/>
    <row r="11" spans="1:20" ht="35" customHeight="1" x14ac:dyDescent="0.4"/>
    <row r="12" spans="1:20" ht="35" customHeight="1" x14ac:dyDescent="0.4"/>
    <row r="13" spans="1:20" ht="35" customHeight="1" x14ac:dyDescent="0.4"/>
    <row r="14" spans="1:20" ht="20" customHeight="1" x14ac:dyDescent="0.4"/>
    <row r="15" spans="1:20" ht="37" customHeight="1" x14ac:dyDescent="0.4"/>
    <row r="16" spans="1:20" ht="37" customHeight="1" x14ac:dyDescent="0.4"/>
  </sheetData>
  <sortState ref="A4:C7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72" zoomScaleNormal="100" workbookViewId="0">
      <selection activeCell="W13" sqref="W1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" style="1" customWidth="1"/>
    <col min="11" max="11" width="8.08984375" style="1" customWidth="1"/>
    <col min="12" max="12" width="7.453125" style="1" customWidth="1"/>
    <col min="13" max="13" width="6.81640625" style="1" customWidth="1"/>
    <col min="14" max="14" width="7.54296875" style="1" customWidth="1"/>
    <col min="15" max="15" width="7.08984375" style="1" customWidth="1"/>
    <col min="16" max="16" width="7.7265625" style="7" customWidth="1"/>
    <col min="17" max="17" width="8.36328125" style="7" customWidth="1"/>
    <col min="18" max="18" width="10.7265625" style="1" customWidth="1"/>
    <col min="19" max="16384" width="9" style="1"/>
  </cols>
  <sheetData>
    <row r="1" spans="1:20" ht="27.65" customHeight="1" x14ac:dyDescent="0.4">
      <c r="A1" s="69" t="s">
        <v>151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38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5" customHeight="1" x14ac:dyDescent="0.4">
      <c r="A4" s="32">
        <v>1</v>
      </c>
      <c r="B4" s="50" t="s">
        <v>153</v>
      </c>
      <c r="C4" s="50" t="s">
        <v>154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  <c r="S4" s="54"/>
      <c r="T4" s="54"/>
    </row>
    <row r="5" spans="1:20" ht="35" customHeight="1" x14ac:dyDescent="0.4">
      <c r="A5" s="32">
        <v>2</v>
      </c>
      <c r="B5" s="50" t="s">
        <v>317</v>
      </c>
      <c r="C5" s="50" t="s">
        <v>155</v>
      </c>
      <c r="D5" s="32"/>
      <c r="E5" s="32"/>
      <c r="F5" s="32"/>
      <c r="G5" s="32"/>
      <c r="H5" s="32"/>
      <c r="I5" s="32">
        <f t="shared" ref="I5" si="3">SUM(D5:H5)</f>
        <v>0</v>
      </c>
      <c r="J5" s="32">
        <f t="shared" ref="J5" si="4">SUM(P5/3)</f>
        <v>0</v>
      </c>
      <c r="K5" s="32"/>
      <c r="L5" s="32">
        <f t="shared" ref="L5" si="5">SUM(J5:K5)</f>
        <v>0</v>
      </c>
      <c r="M5" s="3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  <c r="S5" s="54"/>
      <c r="T5" s="54"/>
    </row>
    <row r="6" spans="1:20" ht="35" customHeight="1" x14ac:dyDescent="0.4">
      <c r="A6" s="73" t="s">
        <v>152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5"/>
      <c r="O6" s="75"/>
      <c r="S6" s="54"/>
      <c r="T6" s="54"/>
    </row>
    <row r="7" spans="1:20" ht="37" customHeight="1" x14ac:dyDescent="0.4">
      <c r="C7" s="74" t="s">
        <v>9</v>
      </c>
      <c r="D7" s="74"/>
      <c r="E7" s="74"/>
      <c r="S7" s="54"/>
      <c r="T7" s="54"/>
    </row>
    <row r="8" spans="1:20" ht="37" customHeight="1" x14ac:dyDescent="0.4">
      <c r="A8" s="4"/>
      <c r="B8" s="4"/>
      <c r="F8" s="4"/>
      <c r="G8" s="4"/>
      <c r="H8" s="4"/>
      <c r="I8" s="4"/>
      <c r="J8" s="4"/>
      <c r="K8" s="4"/>
      <c r="L8" s="4"/>
      <c r="M8" s="4"/>
      <c r="N8" s="4"/>
      <c r="O8" s="4"/>
      <c r="S8" s="54"/>
      <c r="T8" s="54"/>
    </row>
    <row r="9" spans="1:20" ht="37" customHeight="1" x14ac:dyDescent="0.4">
      <c r="A9" s="68" t="s">
        <v>318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54"/>
      <c r="T9" s="54"/>
    </row>
    <row r="10" spans="1:20" ht="37" customHeight="1" x14ac:dyDescent="0.4">
      <c r="A10" s="18"/>
      <c r="B10" s="54"/>
      <c r="C10" s="54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0"/>
      <c r="Q10" s="20"/>
      <c r="R10" s="52"/>
      <c r="S10" s="54"/>
      <c r="T10" s="54"/>
    </row>
    <row r="11" spans="1:20" ht="37" customHeight="1" x14ac:dyDescent="0.4">
      <c r="A11" s="18"/>
      <c r="B11" s="54"/>
      <c r="C11" s="54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0"/>
      <c r="Q11" s="20"/>
      <c r="R11" s="21"/>
      <c r="S11" s="54"/>
      <c r="T11" s="54"/>
    </row>
    <row r="12" spans="1:20" ht="37" customHeight="1" x14ac:dyDescent="0.4"/>
    <row r="13" spans="1:20" ht="29" customHeight="1" x14ac:dyDescent="0.4"/>
    <row r="14" spans="1:20" ht="17" customHeight="1" x14ac:dyDescent="0.4"/>
    <row r="15" spans="1:20" ht="51" customHeight="1" x14ac:dyDescent="0.4"/>
  </sheetData>
  <sortState ref="A4:C7">
    <sortCondition ref="A3"/>
  </sortState>
  <mergeCells count="6">
    <mergeCell ref="A9:R9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zoomScaleNormal="100" workbookViewId="0">
      <selection activeCell="P8" sqref="P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90625" style="1" customWidth="1"/>
    <col min="11" max="11" width="7.36328125" style="1" customWidth="1"/>
    <col min="12" max="12" width="7.453125" style="1" customWidth="1"/>
    <col min="13" max="13" width="6.81640625" style="1" customWidth="1"/>
    <col min="14" max="15" width="7.6328125" style="1" customWidth="1"/>
    <col min="16" max="17" width="7.6328125" style="7" customWidth="1"/>
    <col min="18" max="18" width="10.6328125" style="1" customWidth="1"/>
    <col min="19" max="16384" width="9" style="1"/>
  </cols>
  <sheetData>
    <row r="1" spans="1:20" ht="27.65" customHeight="1" x14ac:dyDescent="0.4">
      <c r="A1" s="69" t="s">
        <v>156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39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112</v>
      </c>
      <c r="K3" s="35" t="s">
        <v>53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32">
        <v>1</v>
      </c>
      <c r="B4" s="50" t="s">
        <v>161</v>
      </c>
      <c r="C4" s="50" t="s">
        <v>159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7" si="0">RANK(L4,$L$4:$L$7)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9">
        <f>L4-Q4</f>
        <v>0</v>
      </c>
    </row>
    <row r="5" spans="1:20" ht="37" customHeight="1" x14ac:dyDescent="0.4">
      <c r="A5" s="32">
        <v>2</v>
      </c>
      <c r="B5" s="50" t="s">
        <v>162</v>
      </c>
      <c r="C5" s="50" t="s">
        <v>163</v>
      </c>
      <c r="D5" s="32"/>
      <c r="E5" s="32"/>
      <c r="F5" s="32"/>
      <c r="G5" s="32"/>
      <c r="H5" s="32"/>
      <c r="I5" s="32">
        <f>SUM(D5:H5)</f>
        <v>0</v>
      </c>
      <c r="J5" s="32">
        <f>SUM(P5/3)</f>
        <v>0</v>
      </c>
      <c r="K5" s="32"/>
      <c r="L5" s="32">
        <f>SUM(J5:K5)</f>
        <v>0</v>
      </c>
      <c r="M5" s="3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>AVERAGE(N5:O5)</f>
        <v>0</v>
      </c>
      <c r="R5" s="9">
        <f>L5-Q5</f>
        <v>0</v>
      </c>
    </row>
    <row r="6" spans="1:20" ht="37" customHeight="1" x14ac:dyDescent="0.4">
      <c r="A6" s="32">
        <v>3</v>
      </c>
      <c r="B6" s="50" t="s">
        <v>158</v>
      </c>
      <c r="C6" s="50" t="s">
        <v>159</v>
      </c>
      <c r="D6" s="32"/>
      <c r="E6" s="32"/>
      <c r="F6" s="32"/>
      <c r="G6" s="32"/>
      <c r="H6" s="32"/>
      <c r="I6" s="32">
        <f t="shared" ref="I6:I7" si="4">SUM(D6:H6)</f>
        <v>0</v>
      </c>
      <c r="J6" s="32">
        <f t="shared" ref="J6:J7" si="5">SUM(P6/3)</f>
        <v>0</v>
      </c>
      <c r="K6" s="32"/>
      <c r="L6" s="32">
        <f t="shared" ref="L6:L7" si="6">SUM(J6:K6)</f>
        <v>0</v>
      </c>
      <c r="M6" s="3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ref="Q6:Q7" si="7">AVERAGE(N6:O6)</f>
        <v>0</v>
      </c>
      <c r="R6" s="9">
        <f t="shared" ref="R6:R7" si="8">L6-Q6</f>
        <v>0</v>
      </c>
    </row>
    <row r="7" spans="1:20" ht="37" customHeight="1" x14ac:dyDescent="0.4">
      <c r="A7" s="32">
        <v>4</v>
      </c>
      <c r="B7" s="50" t="s">
        <v>160</v>
      </c>
      <c r="C7" s="50" t="s">
        <v>159</v>
      </c>
      <c r="D7" s="32"/>
      <c r="E7" s="32"/>
      <c r="F7" s="32"/>
      <c r="G7" s="32"/>
      <c r="H7" s="32"/>
      <c r="I7" s="32">
        <f t="shared" si="4"/>
        <v>0</v>
      </c>
      <c r="J7" s="32">
        <f t="shared" si="5"/>
        <v>0</v>
      </c>
      <c r="K7" s="32"/>
      <c r="L7" s="32">
        <f t="shared" si="6"/>
        <v>0</v>
      </c>
      <c r="M7" s="3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20" ht="37" customHeight="1" x14ac:dyDescent="0.4">
      <c r="A8" s="76" t="s">
        <v>157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20"/>
      <c r="Q8" s="20"/>
      <c r="R8" s="21"/>
      <c r="S8" s="54"/>
      <c r="T8" s="54"/>
    </row>
    <row r="9" spans="1:20" ht="29.25" customHeight="1" x14ac:dyDescent="0.4">
      <c r="A9" s="4"/>
      <c r="B9" s="4"/>
      <c r="C9" s="74" t="s">
        <v>9</v>
      </c>
      <c r="D9" s="74"/>
      <c r="E9" s="74"/>
      <c r="F9" s="4"/>
      <c r="G9" s="4"/>
      <c r="H9" s="4"/>
      <c r="I9" s="4"/>
      <c r="J9" s="4"/>
      <c r="K9" s="4"/>
      <c r="L9" s="4"/>
      <c r="M9" s="4"/>
      <c r="N9" s="4"/>
      <c r="O9" s="4"/>
      <c r="P9" s="20"/>
      <c r="Q9" s="20"/>
      <c r="R9" s="21"/>
      <c r="S9" s="54"/>
      <c r="T9" s="54"/>
    </row>
    <row r="10" spans="1:20" ht="37" customHeight="1" x14ac:dyDescent="0.4">
      <c r="A10" s="68" t="s">
        <v>310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20" ht="37" customHeight="1" x14ac:dyDescent="0.4"/>
    <row r="12" spans="1:20" ht="51" customHeight="1" x14ac:dyDescent="0.4"/>
  </sheetData>
  <sortState ref="A4:C7">
    <sortCondition ref="A3"/>
  </sortState>
  <mergeCells count="6">
    <mergeCell ref="A8:O8"/>
    <mergeCell ref="C9:E9"/>
    <mergeCell ref="A10:R1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71" zoomScaleNormal="71" workbookViewId="0">
      <selection activeCell="Z12" sqref="Z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10" width="7.453125" style="1" customWidth="1"/>
    <col min="11" max="11" width="8.6328125" style="1" customWidth="1"/>
    <col min="12" max="12" width="7.453125" style="1" customWidth="1"/>
    <col min="13" max="13" width="6.81640625" style="1" customWidth="1"/>
    <col min="14" max="14" width="7.453125" style="1" customWidth="1"/>
    <col min="15" max="15" width="6.90625" style="1" customWidth="1"/>
    <col min="16" max="16" width="8.26953125" style="7" customWidth="1"/>
    <col min="17" max="17" width="8.6328125" style="7" customWidth="1"/>
    <col min="18" max="18" width="11.1796875" style="1" customWidth="1"/>
    <col min="19" max="16384" width="9" style="1"/>
  </cols>
  <sheetData>
    <row r="1" spans="1:18" ht="27.65" customHeight="1" x14ac:dyDescent="0.4">
      <c r="A1" s="69" t="s">
        <v>164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41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166</v>
      </c>
      <c r="C4" s="50" t="s">
        <v>35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8" si="0">RANK(L4,$L$4:$L$6)</f>
        <v>1</v>
      </c>
      <c r="N4" s="3">
        <f t="shared" ref="N4:N8" si="1">MAX(D4:H4)</f>
        <v>0</v>
      </c>
      <c r="O4" s="3">
        <f t="shared" ref="O4:O8" si="2">MIN(D4:H4)</f>
        <v>0</v>
      </c>
      <c r="P4" s="7">
        <f t="shared" ref="P4:P8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167</v>
      </c>
      <c r="C5" s="50" t="s">
        <v>60</v>
      </c>
      <c r="D5" s="32"/>
      <c r="E5" s="32"/>
      <c r="F5" s="32"/>
      <c r="G5" s="32"/>
      <c r="H5" s="32"/>
      <c r="I5" s="32">
        <f t="shared" ref="I5" si="4">SUM(D5:H5)</f>
        <v>0</v>
      </c>
      <c r="J5" s="32">
        <f t="shared" ref="J5" si="5">SUM(P5/3)</f>
        <v>0</v>
      </c>
      <c r="K5" s="32"/>
      <c r="L5" s="32">
        <f t="shared" ref="L5" si="6">SUM(J5:K5)</f>
        <v>0</v>
      </c>
      <c r="M5" s="3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0" customHeight="1" x14ac:dyDescent="0.4">
      <c r="A6" s="32">
        <v>3</v>
      </c>
      <c r="B6" s="50" t="s">
        <v>168</v>
      </c>
      <c r="C6" s="50" t="s">
        <v>159</v>
      </c>
      <c r="D6" s="32"/>
      <c r="E6" s="32"/>
      <c r="F6" s="32"/>
      <c r="G6" s="32"/>
      <c r="H6" s="32"/>
      <c r="I6" s="32">
        <f>SUM(D6:H6)</f>
        <v>0</v>
      </c>
      <c r="J6" s="32">
        <f>SUM(P6/3)</f>
        <v>0</v>
      </c>
      <c r="K6" s="32"/>
      <c r="L6" s="32">
        <f>SUM(J6:K6)</f>
        <v>0</v>
      </c>
      <c r="M6" s="3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9">
        <f>L6-Q6</f>
        <v>0</v>
      </c>
    </row>
    <row r="7" spans="1:18" ht="30" customHeight="1" x14ac:dyDescent="0.4">
      <c r="A7" s="32">
        <v>4</v>
      </c>
      <c r="B7" s="50" t="s">
        <v>172</v>
      </c>
      <c r="C7" s="50" t="s">
        <v>24</v>
      </c>
      <c r="D7" s="32"/>
      <c r="E7" s="32"/>
      <c r="F7" s="32"/>
      <c r="G7" s="32"/>
      <c r="H7" s="32"/>
      <c r="I7" s="32">
        <f>SUM(D7:H7)</f>
        <v>0</v>
      </c>
      <c r="J7" s="32">
        <f>SUM(P7/3)</f>
        <v>0</v>
      </c>
      <c r="K7" s="32"/>
      <c r="L7" s="32">
        <f>SUM(J7:K7)</f>
        <v>0</v>
      </c>
      <c r="M7" s="3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4">
      <c r="A8" s="32">
        <v>5</v>
      </c>
      <c r="B8" s="50" t="s">
        <v>173</v>
      </c>
      <c r="C8" s="50" t="s">
        <v>60</v>
      </c>
      <c r="D8" s="32"/>
      <c r="E8" s="32"/>
      <c r="F8" s="32"/>
      <c r="G8" s="32"/>
      <c r="H8" s="32"/>
      <c r="I8" s="32">
        <f t="shared" ref="I8:I9" si="9">SUM(D8:H8)</f>
        <v>0</v>
      </c>
      <c r="J8" s="32">
        <f t="shared" ref="J8:J9" si="10">SUM(P8/3)</f>
        <v>0</v>
      </c>
      <c r="K8" s="32"/>
      <c r="L8" s="32">
        <f t="shared" ref="L8:L9" si="11">SUM(J8:K8)</f>
        <v>0</v>
      </c>
      <c r="M8" s="3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4">
      <c r="A9" s="32">
        <v>6</v>
      </c>
      <c r="B9" s="50" t="s">
        <v>174</v>
      </c>
      <c r="C9" s="50" t="s">
        <v>175</v>
      </c>
      <c r="D9" s="32"/>
      <c r="E9" s="32"/>
      <c r="F9" s="32"/>
      <c r="G9" s="32"/>
      <c r="H9" s="32"/>
      <c r="I9" s="32">
        <f t="shared" si="9"/>
        <v>0</v>
      </c>
      <c r="J9" s="32">
        <f t="shared" si="10"/>
        <v>0</v>
      </c>
      <c r="K9" s="32"/>
      <c r="L9" s="32">
        <f t="shared" si="11"/>
        <v>0</v>
      </c>
      <c r="M9" s="32">
        <f t="shared" ref="M9:M15" si="14">RANK(L9,$L$4:$L$6)</f>
        <v>1</v>
      </c>
      <c r="N9" s="33">
        <f t="shared" ref="N9:N15" si="15">MAX(D9:H9)</f>
        <v>0</v>
      </c>
      <c r="O9" s="33">
        <f t="shared" ref="O9:O15" si="16">MIN(D9:H9)</f>
        <v>0</v>
      </c>
      <c r="P9" s="37">
        <f t="shared" ref="P9:P15" si="17">SUM(I9-N9-O9)</f>
        <v>0</v>
      </c>
      <c r="Q9" s="37">
        <f t="shared" si="12"/>
        <v>0</v>
      </c>
      <c r="R9" s="40">
        <f t="shared" si="13"/>
        <v>0</v>
      </c>
    </row>
    <row r="10" spans="1:18" ht="30" customHeight="1" x14ac:dyDescent="0.4">
      <c r="A10" s="32">
        <v>7</v>
      </c>
      <c r="B10" s="50" t="s">
        <v>176</v>
      </c>
      <c r="C10" s="50" t="s">
        <v>177</v>
      </c>
      <c r="D10" s="32"/>
      <c r="E10" s="32"/>
      <c r="F10" s="32"/>
      <c r="G10" s="32"/>
      <c r="H10" s="32"/>
      <c r="I10" s="32">
        <f t="shared" ref="I10:I15" si="18">SUM(D10:H10)</f>
        <v>0</v>
      </c>
      <c r="J10" s="32">
        <f t="shared" ref="J10:J15" si="19">SUM(P10/3)</f>
        <v>0</v>
      </c>
      <c r="K10" s="32"/>
      <c r="L10" s="32">
        <f t="shared" ref="L10:L15" si="20">SUM(J10:K10)</f>
        <v>0</v>
      </c>
      <c r="M10" s="32">
        <f t="shared" si="14"/>
        <v>1</v>
      </c>
      <c r="N10" s="33">
        <f t="shared" si="15"/>
        <v>0</v>
      </c>
      <c r="O10" s="33">
        <f t="shared" si="16"/>
        <v>0</v>
      </c>
      <c r="P10" s="37">
        <f t="shared" si="17"/>
        <v>0</v>
      </c>
      <c r="Q10" s="37">
        <f t="shared" ref="Q10:Q15" si="21">AVERAGE(N10:O10)</f>
        <v>0</v>
      </c>
      <c r="R10" s="39">
        <f t="shared" ref="R10:R15" si="22">L10-Q10</f>
        <v>0</v>
      </c>
    </row>
    <row r="11" spans="1:18" ht="30" customHeight="1" x14ac:dyDescent="0.4">
      <c r="A11" s="32">
        <v>8</v>
      </c>
      <c r="B11" s="50" t="s">
        <v>170</v>
      </c>
      <c r="C11" s="50" t="s">
        <v>159</v>
      </c>
      <c r="D11" s="32"/>
      <c r="E11" s="32"/>
      <c r="F11" s="32"/>
      <c r="G11" s="32"/>
      <c r="H11" s="32"/>
      <c r="I11" s="32">
        <f t="shared" si="18"/>
        <v>0</v>
      </c>
      <c r="J11" s="32">
        <f t="shared" si="19"/>
        <v>0</v>
      </c>
      <c r="K11" s="32"/>
      <c r="L11" s="32">
        <f t="shared" si="20"/>
        <v>0</v>
      </c>
      <c r="M11" s="32">
        <f t="shared" si="14"/>
        <v>1</v>
      </c>
      <c r="N11" s="33">
        <f t="shared" si="15"/>
        <v>0</v>
      </c>
      <c r="O11" s="33">
        <f t="shared" si="16"/>
        <v>0</v>
      </c>
      <c r="P11" s="37">
        <f t="shared" si="17"/>
        <v>0</v>
      </c>
      <c r="Q11" s="37">
        <f t="shared" si="21"/>
        <v>0</v>
      </c>
      <c r="R11" s="40">
        <f t="shared" si="22"/>
        <v>0</v>
      </c>
    </row>
    <row r="12" spans="1:18" ht="30" customHeight="1" x14ac:dyDescent="0.4">
      <c r="A12" s="32">
        <v>9</v>
      </c>
      <c r="B12" s="50" t="s">
        <v>126</v>
      </c>
      <c r="C12" s="50" t="s">
        <v>24</v>
      </c>
      <c r="D12" s="32"/>
      <c r="E12" s="32"/>
      <c r="F12" s="32"/>
      <c r="G12" s="32"/>
      <c r="H12" s="32"/>
      <c r="I12" s="32">
        <f t="shared" si="18"/>
        <v>0</v>
      </c>
      <c r="J12" s="32">
        <f t="shared" si="19"/>
        <v>0</v>
      </c>
      <c r="K12" s="32"/>
      <c r="L12" s="32">
        <f t="shared" si="20"/>
        <v>0</v>
      </c>
      <c r="M12" s="32">
        <f t="shared" si="14"/>
        <v>1</v>
      </c>
      <c r="N12" s="33">
        <f t="shared" si="15"/>
        <v>0</v>
      </c>
      <c r="O12" s="33">
        <f t="shared" si="16"/>
        <v>0</v>
      </c>
      <c r="P12" s="37">
        <f t="shared" si="17"/>
        <v>0</v>
      </c>
      <c r="Q12" s="37">
        <f t="shared" si="21"/>
        <v>0</v>
      </c>
      <c r="R12" s="39">
        <f t="shared" si="22"/>
        <v>0</v>
      </c>
    </row>
    <row r="13" spans="1:18" ht="30" customHeight="1" x14ac:dyDescent="0.4">
      <c r="A13" s="32">
        <v>10</v>
      </c>
      <c r="B13" s="50" t="s">
        <v>165</v>
      </c>
      <c r="C13" s="50" t="s">
        <v>35</v>
      </c>
      <c r="D13" s="32"/>
      <c r="E13" s="32"/>
      <c r="F13" s="32"/>
      <c r="G13" s="32"/>
      <c r="H13" s="32"/>
      <c r="I13" s="32">
        <f t="shared" si="18"/>
        <v>0</v>
      </c>
      <c r="J13" s="32">
        <f t="shared" si="19"/>
        <v>0</v>
      </c>
      <c r="K13" s="32"/>
      <c r="L13" s="32">
        <f t="shared" si="20"/>
        <v>0</v>
      </c>
      <c r="M13" s="32">
        <f t="shared" si="14"/>
        <v>1</v>
      </c>
      <c r="N13" s="33">
        <f t="shared" si="15"/>
        <v>0</v>
      </c>
      <c r="O13" s="33">
        <f t="shared" si="16"/>
        <v>0</v>
      </c>
      <c r="P13" s="37">
        <f t="shared" si="17"/>
        <v>0</v>
      </c>
      <c r="Q13" s="37">
        <f t="shared" si="21"/>
        <v>0</v>
      </c>
      <c r="R13" s="40">
        <f t="shared" si="22"/>
        <v>0</v>
      </c>
    </row>
    <row r="14" spans="1:18" ht="30" customHeight="1" x14ac:dyDescent="0.4">
      <c r="A14" s="32">
        <v>11</v>
      </c>
      <c r="B14" s="50" t="s">
        <v>178</v>
      </c>
      <c r="C14" s="50" t="s">
        <v>177</v>
      </c>
      <c r="D14" s="32"/>
      <c r="E14" s="32"/>
      <c r="F14" s="32"/>
      <c r="G14" s="32"/>
      <c r="H14" s="32"/>
      <c r="I14" s="32">
        <f t="shared" si="18"/>
        <v>0</v>
      </c>
      <c r="J14" s="32">
        <f t="shared" si="19"/>
        <v>0</v>
      </c>
      <c r="K14" s="32"/>
      <c r="L14" s="32">
        <f t="shared" si="20"/>
        <v>0</v>
      </c>
      <c r="M14" s="32">
        <f t="shared" si="14"/>
        <v>1</v>
      </c>
      <c r="N14" s="33">
        <f t="shared" si="15"/>
        <v>0</v>
      </c>
      <c r="O14" s="33">
        <f t="shared" si="16"/>
        <v>0</v>
      </c>
      <c r="P14" s="37">
        <f t="shared" si="17"/>
        <v>0</v>
      </c>
      <c r="Q14" s="37">
        <f t="shared" si="21"/>
        <v>0</v>
      </c>
      <c r="R14" s="39">
        <f t="shared" si="22"/>
        <v>0</v>
      </c>
    </row>
    <row r="15" spans="1:18" ht="30" customHeight="1" x14ac:dyDescent="0.4">
      <c r="A15" s="32">
        <v>12</v>
      </c>
      <c r="B15" s="50" t="s">
        <v>179</v>
      </c>
      <c r="C15" s="50" t="s">
        <v>177</v>
      </c>
      <c r="D15" s="32"/>
      <c r="E15" s="32"/>
      <c r="F15" s="32"/>
      <c r="G15" s="32"/>
      <c r="H15" s="32"/>
      <c r="I15" s="32">
        <f t="shared" si="18"/>
        <v>0</v>
      </c>
      <c r="J15" s="32">
        <f t="shared" si="19"/>
        <v>0</v>
      </c>
      <c r="K15" s="32"/>
      <c r="L15" s="32">
        <f t="shared" si="20"/>
        <v>0</v>
      </c>
      <c r="M15" s="32">
        <f t="shared" si="14"/>
        <v>1</v>
      </c>
      <c r="N15" s="33">
        <f t="shared" si="15"/>
        <v>0</v>
      </c>
      <c r="O15" s="33">
        <f t="shared" si="16"/>
        <v>0</v>
      </c>
      <c r="P15" s="37">
        <f t="shared" si="17"/>
        <v>0</v>
      </c>
      <c r="Q15" s="37">
        <f t="shared" si="21"/>
        <v>0</v>
      </c>
      <c r="R15" s="40">
        <f t="shared" si="22"/>
        <v>0</v>
      </c>
    </row>
    <row r="16" spans="1:18" ht="30" customHeight="1" x14ac:dyDescent="0.4">
      <c r="A16" s="32">
        <v>13</v>
      </c>
      <c r="B16" s="50" t="s">
        <v>169</v>
      </c>
      <c r="C16" s="50" t="s">
        <v>159</v>
      </c>
      <c r="D16" s="32"/>
      <c r="E16" s="32"/>
      <c r="F16" s="32"/>
      <c r="G16" s="32"/>
      <c r="H16" s="32"/>
      <c r="I16" s="32">
        <f t="shared" ref="I16:I17" si="23">SUM(D16:H16)</f>
        <v>0</v>
      </c>
      <c r="J16" s="32">
        <f t="shared" ref="J16:J17" si="24">SUM(P16/3)</f>
        <v>0</v>
      </c>
      <c r="K16" s="32"/>
      <c r="L16" s="32">
        <f t="shared" ref="L16:L17" si="25">SUM(J16:K16)</f>
        <v>0</v>
      </c>
      <c r="M16" s="32">
        <f t="shared" ref="M16:M17" si="26">RANK(L16,$L$4:$L$6)</f>
        <v>1</v>
      </c>
      <c r="N16" s="33">
        <f t="shared" ref="N16:N17" si="27">MAX(D16:H16)</f>
        <v>0</v>
      </c>
      <c r="O16" s="33">
        <f t="shared" ref="O16:O17" si="28">MIN(D16:H16)</f>
        <v>0</v>
      </c>
      <c r="P16" s="37">
        <f t="shared" ref="P16:P17" si="29">SUM(I16-N16-O16)</f>
        <v>0</v>
      </c>
      <c r="Q16" s="37">
        <f t="shared" ref="Q16:Q17" si="30">AVERAGE(N16:O16)</f>
        <v>0</v>
      </c>
      <c r="R16" s="39">
        <f t="shared" ref="R16:R17" si="31">L16-Q16</f>
        <v>0</v>
      </c>
    </row>
    <row r="17" spans="1:18" ht="30" customHeight="1" x14ac:dyDescent="0.4">
      <c r="A17" s="32">
        <v>14</v>
      </c>
      <c r="B17" s="50" t="s">
        <v>171</v>
      </c>
      <c r="C17" s="50" t="s">
        <v>24</v>
      </c>
      <c r="D17" s="32"/>
      <c r="E17" s="32"/>
      <c r="F17" s="32"/>
      <c r="G17" s="32"/>
      <c r="H17" s="32"/>
      <c r="I17" s="32">
        <f t="shared" si="23"/>
        <v>0</v>
      </c>
      <c r="J17" s="32">
        <f t="shared" si="24"/>
        <v>0</v>
      </c>
      <c r="K17" s="32"/>
      <c r="L17" s="32">
        <f t="shared" si="25"/>
        <v>0</v>
      </c>
      <c r="M17" s="32">
        <f t="shared" si="26"/>
        <v>1</v>
      </c>
      <c r="N17" s="33">
        <f t="shared" si="27"/>
        <v>0</v>
      </c>
      <c r="O17" s="33">
        <f t="shared" si="28"/>
        <v>0</v>
      </c>
      <c r="P17" s="37">
        <f t="shared" si="29"/>
        <v>0</v>
      </c>
      <c r="Q17" s="37">
        <f t="shared" si="30"/>
        <v>0</v>
      </c>
      <c r="R17" s="40">
        <f t="shared" si="31"/>
        <v>0</v>
      </c>
    </row>
    <row r="18" spans="1:18" ht="30" customHeight="1" x14ac:dyDescent="0.4">
      <c r="A18" s="73" t="s">
        <v>182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</row>
    <row r="19" spans="1:18" ht="30" customHeight="1" x14ac:dyDescent="0.4">
      <c r="C19" s="74" t="s">
        <v>9</v>
      </c>
      <c r="D19" s="74"/>
      <c r="E19" s="74"/>
    </row>
    <row r="20" spans="1:18" ht="30" customHeight="1" x14ac:dyDescent="0.4">
      <c r="A20" s="68" t="s">
        <v>319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</row>
  </sheetData>
  <sortState ref="A4:C6">
    <sortCondition ref="A3"/>
  </sortState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74" zoomScaleNormal="74" workbookViewId="0">
      <selection activeCell="Y16" sqref="Y1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81640625" style="1" customWidth="1"/>
    <col min="11" max="11" width="8.6328125" style="1" customWidth="1"/>
    <col min="12" max="12" width="7.453125" style="1" customWidth="1"/>
    <col min="13" max="13" width="6.81640625" style="1" customWidth="1"/>
    <col min="14" max="14" width="7.6328125" style="1" customWidth="1"/>
    <col min="15" max="15" width="7.1796875" style="1" customWidth="1"/>
    <col min="16" max="16" width="7.72656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180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42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184</v>
      </c>
      <c r="C4" s="50" t="s">
        <v>60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185</v>
      </c>
      <c r="C5" s="50" t="s">
        <v>186</v>
      </c>
      <c r="D5" s="32"/>
      <c r="E5" s="32"/>
      <c r="F5" s="32"/>
      <c r="G5" s="32"/>
      <c r="H5" s="32"/>
      <c r="I5" s="32">
        <f>SUM(D5:H5)</f>
        <v>0</v>
      </c>
      <c r="J5" s="32">
        <f>SUM(P5/3)</f>
        <v>0</v>
      </c>
      <c r="K5" s="32"/>
      <c r="L5" s="32">
        <f>SUM(J5:K5)</f>
        <v>0</v>
      </c>
      <c r="M5" s="3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 x14ac:dyDescent="0.4">
      <c r="A6" s="32">
        <v>3</v>
      </c>
      <c r="B6" s="50" t="s">
        <v>187</v>
      </c>
      <c r="C6" s="50" t="s">
        <v>159</v>
      </c>
      <c r="D6" s="32"/>
      <c r="E6" s="32"/>
      <c r="F6" s="32"/>
      <c r="G6" s="32"/>
      <c r="H6" s="32"/>
      <c r="I6" s="32">
        <f>SUM(D6:H6)</f>
        <v>0</v>
      </c>
      <c r="J6" s="32">
        <f>SUM(P6/3)</f>
        <v>0</v>
      </c>
      <c r="K6" s="32"/>
      <c r="L6" s="32">
        <f>SUM(J6:K6)</f>
        <v>0</v>
      </c>
      <c r="M6" s="3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 x14ac:dyDescent="0.4">
      <c r="A7" s="32">
        <v>4</v>
      </c>
      <c r="B7" s="50" t="s">
        <v>188</v>
      </c>
      <c r="C7" s="50" t="s">
        <v>159</v>
      </c>
      <c r="D7" s="32"/>
      <c r="E7" s="32"/>
      <c r="F7" s="32"/>
      <c r="G7" s="32"/>
      <c r="H7" s="32"/>
      <c r="I7" s="32">
        <f t="shared" ref="I7:I10" si="0">SUM(D7:H7)</f>
        <v>0</v>
      </c>
      <c r="J7" s="32">
        <f t="shared" ref="J7:J10" si="1">SUM(P7/3)</f>
        <v>0</v>
      </c>
      <c r="K7" s="32"/>
      <c r="L7" s="32">
        <f t="shared" ref="L7:L10" si="2">SUM(J7:K7)</f>
        <v>0</v>
      </c>
      <c r="M7" s="32">
        <f t="shared" ref="M7:M10" si="3">RANK(L7,$L$4:$L$6)</f>
        <v>1</v>
      </c>
      <c r="N7" s="3">
        <f t="shared" ref="N7:N10" si="4">MAX(D7:H7)</f>
        <v>0</v>
      </c>
      <c r="O7" s="3">
        <f t="shared" ref="O7:O10" si="5">MIN(D7:H7)</f>
        <v>0</v>
      </c>
      <c r="P7" s="7">
        <f t="shared" ref="P7:P10" si="6">SUM(I7-N7-O7)</f>
        <v>0</v>
      </c>
      <c r="Q7" s="7">
        <f t="shared" ref="Q7:Q10" si="7">AVERAGE(N7:O7)</f>
        <v>0</v>
      </c>
      <c r="R7" s="10">
        <f t="shared" ref="R7:R10" si="8">L7-Q7</f>
        <v>0</v>
      </c>
    </row>
    <row r="8" spans="1:18" ht="30" customHeight="1" x14ac:dyDescent="0.4">
      <c r="A8" s="32">
        <v>5</v>
      </c>
      <c r="B8" s="50" t="s">
        <v>67</v>
      </c>
      <c r="C8" s="50" t="s">
        <v>24</v>
      </c>
      <c r="D8" s="32"/>
      <c r="E8" s="32"/>
      <c r="F8" s="32"/>
      <c r="G8" s="32"/>
      <c r="H8" s="32"/>
      <c r="I8" s="32">
        <f t="shared" si="0"/>
        <v>0</v>
      </c>
      <c r="J8" s="32">
        <f t="shared" si="1"/>
        <v>0</v>
      </c>
      <c r="K8" s="32"/>
      <c r="L8" s="32">
        <f t="shared" si="2"/>
        <v>0</v>
      </c>
      <c r="M8" s="3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0" customHeight="1" x14ac:dyDescent="0.4">
      <c r="A9" s="32">
        <v>6</v>
      </c>
      <c r="B9" s="50" t="s">
        <v>190</v>
      </c>
      <c r="C9" s="50" t="s">
        <v>191</v>
      </c>
      <c r="D9" s="32"/>
      <c r="E9" s="32"/>
      <c r="F9" s="32"/>
      <c r="G9" s="32"/>
      <c r="H9" s="32"/>
      <c r="I9" s="32">
        <f t="shared" si="0"/>
        <v>0</v>
      </c>
      <c r="J9" s="32">
        <f t="shared" si="1"/>
        <v>0</v>
      </c>
      <c r="K9" s="32"/>
      <c r="L9" s="32">
        <f t="shared" si="2"/>
        <v>0</v>
      </c>
      <c r="M9" s="3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0" customHeight="1" x14ac:dyDescent="0.4">
      <c r="A10" s="32">
        <v>7</v>
      </c>
      <c r="B10" s="50" t="s">
        <v>194</v>
      </c>
      <c r="C10" s="50" t="s">
        <v>175</v>
      </c>
      <c r="D10" s="32"/>
      <c r="E10" s="32"/>
      <c r="F10" s="32"/>
      <c r="G10" s="32"/>
      <c r="H10" s="32"/>
      <c r="I10" s="32">
        <f t="shared" si="0"/>
        <v>0</v>
      </c>
      <c r="J10" s="32">
        <f t="shared" si="1"/>
        <v>0</v>
      </c>
      <c r="K10" s="32"/>
      <c r="L10" s="32">
        <f t="shared" si="2"/>
        <v>0</v>
      </c>
      <c r="M10" s="3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10">
        <f t="shared" si="8"/>
        <v>0</v>
      </c>
    </row>
    <row r="11" spans="1:18" ht="30" customHeight="1" x14ac:dyDescent="0.4">
      <c r="A11" s="32">
        <v>8</v>
      </c>
      <c r="B11" s="50" t="s">
        <v>195</v>
      </c>
      <c r="C11" s="50" t="s">
        <v>163</v>
      </c>
      <c r="D11" s="32"/>
      <c r="E11" s="32"/>
      <c r="F11" s="32"/>
      <c r="G11" s="32"/>
      <c r="H11" s="32"/>
      <c r="I11" s="32">
        <f t="shared" ref="I11:I17" si="9">SUM(D11:H11)</f>
        <v>0</v>
      </c>
      <c r="J11" s="32">
        <f t="shared" ref="J11:J17" si="10">SUM(P11/3)</f>
        <v>0</v>
      </c>
      <c r="K11" s="32"/>
      <c r="L11" s="32">
        <f t="shared" ref="L11:L17" si="11">SUM(J11:K11)</f>
        <v>0</v>
      </c>
      <c r="M11" s="32">
        <f t="shared" ref="M11:M17" si="12">RANK(L11,$L$4:$L$6)</f>
        <v>1</v>
      </c>
      <c r="N11" s="33">
        <f t="shared" ref="N11:N17" si="13">MAX(D11:H11)</f>
        <v>0</v>
      </c>
      <c r="O11" s="33">
        <f t="shared" ref="O11:O17" si="14">MIN(D11:H11)</f>
        <v>0</v>
      </c>
      <c r="P11" s="37">
        <f t="shared" ref="P11:P17" si="15">SUM(I11-N11-O11)</f>
        <v>0</v>
      </c>
      <c r="Q11" s="37">
        <f t="shared" ref="Q11:Q17" si="16">AVERAGE(N11:O11)</f>
        <v>0</v>
      </c>
      <c r="R11" s="39">
        <f t="shared" ref="R11:R17" si="17">L11-Q11</f>
        <v>0</v>
      </c>
    </row>
    <row r="12" spans="1:18" ht="30" customHeight="1" x14ac:dyDescent="0.4">
      <c r="A12" s="32">
        <v>9</v>
      </c>
      <c r="B12" s="50" t="s">
        <v>196</v>
      </c>
      <c r="C12" s="50" t="s">
        <v>177</v>
      </c>
      <c r="D12" s="32"/>
      <c r="E12" s="32"/>
      <c r="F12" s="32"/>
      <c r="G12" s="32"/>
      <c r="H12" s="32"/>
      <c r="I12" s="32">
        <f t="shared" si="9"/>
        <v>0</v>
      </c>
      <c r="J12" s="32">
        <f t="shared" si="10"/>
        <v>0</v>
      </c>
      <c r="K12" s="32"/>
      <c r="L12" s="32">
        <f t="shared" si="11"/>
        <v>0</v>
      </c>
      <c r="M12" s="32">
        <f t="shared" si="12"/>
        <v>1</v>
      </c>
      <c r="N12" s="33">
        <f t="shared" si="13"/>
        <v>0</v>
      </c>
      <c r="O12" s="33">
        <f t="shared" si="14"/>
        <v>0</v>
      </c>
      <c r="P12" s="37">
        <f t="shared" si="15"/>
        <v>0</v>
      </c>
      <c r="Q12" s="37">
        <f t="shared" si="16"/>
        <v>0</v>
      </c>
      <c r="R12" s="40">
        <f t="shared" si="17"/>
        <v>0</v>
      </c>
    </row>
    <row r="13" spans="1:18" ht="30" customHeight="1" x14ac:dyDescent="0.4">
      <c r="A13" s="32">
        <v>10</v>
      </c>
      <c r="B13" s="50" t="s">
        <v>183</v>
      </c>
      <c r="C13" s="50" t="s">
        <v>60</v>
      </c>
      <c r="D13" s="32"/>
      <c r="E13" s="32"/>
      <c r="F13" s="32"/>
      <c r="G13" s="32"/>
      <c r="H13" s="32"/>
      <c r="I13" s="32">
        <f t="shared" si="9"/>
        <v>0</v>
      </c>
      <c r="J13" s="32">
        <f t="shared" si="10"/>
        <v>0</v>
      </c>
      <c r="K13" s="32"/>
      <c r="L13" s="32">
        <f t="shared" si="11"/>
        <v>0</v>
      </c>
      <c r="M13" s="32">
        <f t="shared" si="12"/>
        <v>1</v>
      </c>
      <c r="N13" s="33">
        <f t="shared" si="13"/>
        <v>0</v>
      </c>
      <c r="O13" s="33">
        <f t="shared" si="14"/>
        <v>0</v>
      </c>
      <c r="P13" s="37">
        <f t="shared" si="15"/>
        <v>0</v>
      </c>
      <c r="Q13" s="37">
        <f t="shared" si="16"/>
        <v>0</v>
      </c>
      <c r="R13" s="39">
        <f t="shared" si="17"/>
        <v>0</v>
      </c>
    </row>
    <row r="14" spans="1:18" ht="30" customHeight="1" x14ac:dyDescent="0.4">
      <c r="A14" s="32">
        <v>11</v>
      </c>
      <c r="B14" s="50" t="s">
        <v>192</v>
      </c>
      <c r="C14" s="50" t="s">
        <v>191</v>
      </c>
      <c r="D14" s="32"/>
      <c r="E14" s="32"/>
      <c r="F14" s="32"/>
      <c r="G14" s="32"/>
      <c r="H14" s="32"/>
      <c r="I14" s="32">
        <f t="shared" si="9"/>
        <v>0</v>
      </c>
      <c r="J14" s="32">
        <f t="shared" si="10"/>
        <v>0</v>
      </c>
      <c r="K14" s="32"/>
      <c r="L14" s="32">
        <f t="shared" si="11"/>
        <v>0</v>
      </c>
      <c r="M14" s="32">
        <f t="shared" si="12"/>
        <v>1</v>
      </c>
      <c r="N14" s="33">
        <f t="shared" si="13"/>
        <v>0</v>
      </c>
      <c r="O14" s="33">
        <f t="shared" si="14"/>
        <v>0</v>
      </c>
      <c r="P14" s="37">
        <f t="shared" si="15"/>
        <v>0</v>
      </c>
      <c r="Q14" s="37">
        <f t="shared" si="16"/>
        <v>0</v>
      </c>
      <c r="R14" s="40">
        <f t="shared" si="17"/>
        <v>0</v>
      </c>
    </row>
    <row r="15" spans="1:18" ht="30" customHeight="1" x14ac:dyDescent="0.4">
      <c r="A15" s="32">
        <v>12</v>
      </c>
      <c r="B15" s="50" t="s">
        <v>193</v>
      </c>
      <c r="C15" s="50" t="s">
        <v>175</v>
      </c>
      <c r="D15" s="32"/>
      <c r="E15" s="32"/>
      <c r="F15" s="32"/>
      <c r="G15" s="32"/>
      <c r="H15" s="32"/>
      <c r="I15" s="32">
        <f t="shared" si="9"/>
        <v>0</v>
      </c>
      <c r="J15" s="32">
        <f t="shared" si="10"/>
        <v>0</v>
      </c>
      <c r="K15" s="32"/>
      <c r="L15" s="32">
        <f t="shared" si="11"/>
        <v>0</v>
      </c>
      <c r="M15" s="32">
        <f t="shared" si="12"/>
        <v>1</v>
      </c>
      <c r="N15" s="33">
        <f t="shared" si="13"/>
        <v>0</v>
      </c>
      <c r="O15" s="33">
        <f t="shared" si="14"/>
        <v>0</v>
      </c>
      <c r="P15" s="37">
        <f t="shared" si="15"/>
        <v>0</v>
      </c>
      <c r="Q15" s="37">
        <f t="shared" si="16"/>
        <v>0</v>
      </c>
      <c r="R15" s="39">
        <f t="shared" si="17"/>
        <v>0</v>
      </c>
    </row>
    <row r="16" spans="1:18" ht="30" customHeight="1" x14ac:dyDescent="0.4">
      <c r="A16" s="32">
        <v>13</v>
      </c>
      <c r="B16" s="50" t="s">
        <v>197</v>
      </c>
      <c r="C16" s="50" t="s">
        <v>177</v>
      </c>
      <c r="D16" s="32"/>
      <c r="E16" s="32"/>
      <c r="F16" s="32"/>
      <c r="G16" s="32"/>
      <c r="H16" s="32"/>
      <c r="I16" s="32">
        <f t="shared" si="9"/>
        <v>0</v>
      </c>
      <c r="J16" s="32">
        <f t="shared" si="10"/>
        <v>0</v>
      </c>
      <c r="K16" s="32"/>
      <c r="L16" s="32">
        <f t="shared" si="11"/>
        <v>0</v>
      </c>
      <c r="M16" s="32">
        <f t="shared" si="12"/>
        <v>1</v>
      </c>
      <c r="N16" s="33">
        <f t="shared" si="13"/>
        <v>0</v>
      </c>
      <c r="O16" s="33">
        <f t="shared" si="14"/>
        <v>0</v>
      </c>
      <c r="P16" s="37">
        <f t="shared" si="15"/>
        <v>0</v>
      </c>
      <c r="Q16" s="37">
        <f t="shared" si="16"/>
        <v>0</v>
      </c>
      <c r="R16" s="40">
        <f t="shared" si="17"/>
        <v>0</v>
      </c>
    </row>
    <row r="17" spans="1:18" ht="30" customHeight="1" x14ac:dyDescent="0.4">
      <c r="A17" s="32">
        <v>14</v>
      </c>
      <c r="B17" s="50" t="s">
        <v>189</v>
      </c>
      <c r="C17" s="50" t="s">
        <v>159</v>
      </c>
      <c r="D17" s="32"/>
      <c r="E17" s="32"/>
      <c r="F17" s="32"/>
      <c r="G17" s="32"/>
      <c r="H17" s="32"/>
      <c r="I17" s="32">
        <f t="shared" si="9"/>
        <v>0</v>
      </c>
      <c r="J17" s="32">
        <f t="shared" si="10"/>
        <v>0</v>
      </c>
      <c r="K17" s="32"/>
      <c r="L17" s="32">
        <f t="shared" si="11"/>
        <v>0</v>
      </c>
      <c r="M17" s="32">
        <f t="shared" si="12"/>
        <v>1</v>
      </c>
      <c r="N17" s="33">
        <f t="shared" si="13"/>
        <v>0</v>
      </c>
      <c r="O17" s="33">
        <f t="shared" si="14"/>
        <v>0</v>
      </c>
      <c r="P17" s="37">
        <f t="shared" si="15"/>
        <v>0</v>
      </c>
      <c r="Q17" s="37">
        <f t="shared" si="16"/>
        <v>0</v>
      </c>
      <c r="R17" s="39">
        <f t="shared" si="17"/>
        <v>0</v>
      </c>
    </row>
    <row r="18" spans="1:18" ht="30" customHeight="1" x14ac:dyDescent="0.4">
      <c r="A18" s="73" t="s">
        <v>181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</row>
    <row r="19" spans="1:18" ht="30" customHeight="1" x14ac:dyDescent="0.4">
      <c r="A19" s="4"/>
      <c r="B19" s="4"/>
      <c r="C19" s="74" t="s">
        <v>9</v>
      </c>
      <c r="D19" s="74"/>
      <c r="E19" s="7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30" customHeight="1" x14ac:dyDescent="0.4">
      <c r="A20" s="77" t="s">
        <v>320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</row>
    <row r="21" spans="1:18" ht="37" customHeight="1" x14ac:dyDescent="0.4">
      <c r="P21" s="1"/>
      <c r="Q21" s="1"/>
    </row>
    <row r="22" spans="1:18" ht="37" customHeight="1" x14ac:dyDescent="0.4">
      <c r="P22" s="1"/>
      <c r="Q22" s="1"/>
    </row>
    <row r="23" spans="1:18" ht="37" customHeight="1" x14ac:dyDescent="0.4">
      <c r="P23" s="1"/>
      <c r="Q23" s="1"/>
    </row>
  </sheetData>
  <sortState ref="A4:C6">
    <sortCondition ref="A3"/>
  </sortState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85" zoomScaleNormal="85" workbookViewId="0">
      <selection activeCell="W7" sqref="W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7265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36328125" style="1" customWidth="1"/>
    <col min="15" max="15" width="7.453125" style="1" customWidth="1"/>
    <col min="16" max="16" width="7.3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9" t="s">
        <v>198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0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38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113</v>
      </c>
      <c r="K3" s="35" t="s">
        <v>53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201</v>
      </c>
      <c r="C4" s="50" t="s">
        <v>119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9" si="0"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202</v>
      </c>
      <c r="C5" s="50" t="s">
        <v>28</v>
      </c>
      <c r="D5" s="32"/>
      <c r="E5" s="32"/>
      <c r="F5" s="32"/>
      <c r="G5" s="32"/>
      <c r="H5" s="32"/>
      <c r="I5" s="32">
        <f t="shared" ref="I5:I7" si="1">SUM(D5:H5)</f>
        <v>0</v>
      </c>
      <c r="J5" s="32">
        <f t="shared" ref="J5:J7" si="2">SUM(P5/3)</f>
        <v>0</v>
      </c>
      <c r="K5" s="32"/>
      <c r="L5" s="32">
        <f t="shared" ref="L5:L7" si="3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 x14ac:dyDescent="0.4">
      <c r="A6" s="32">
        <v>3</v>
      </c>
      <c r="B6" s="50" t="s">
        <v>203</v>
      </c>
      <c r="C6" s="50" t="s">
        <v>28</v>
      </c>
      <c r="D6" s="32"/>
      <c r="E6" s="32"/>
      <c r="F6" s="32"/>
      <c r="G6" s="32"/>
      <c r="H6" s="32"/>
      <c r="I6" s="32">
        <f t="shared" si="1"/>
        <v>0</v>
      </c>
      <c r="J6" s="32">
        <f>SUM(P6/3)</f>
        <v>0</v>
      </c>
      <c r="K6" s="32"/>
      <c r="L6" s="32">
        <f>SUM(J6:K6)</f>
        <v>0</v>
      </c>
      <c r="M6" s="3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 x14ac:dyDescent="0.4">
      <c r="A7" s="32">
        <v>4</v>
      </c>
      <c r="B7" s="50" t="s">
        <v>85</v>
      </c>
      <c r="C7" s="50" t="s">
        <v>10</v>
      </c>
      <c r="D7" s="32"/>
      <c r="E7" s="32"/>
      <c r="F7" s="32"/>
      <c r="G7" s="32"/>
      <c r="H7" s="32"/>
      <c r="I7" s="32">
        <f t="shared" si="1"/>
        <v>0</v>
      </c>
      <c r="J7" s="32">
        <f t="shared" si="2"/>
        <v>0</v>
      </c>
      <c r="K7" s="32"/>
      <c r="L7" s="32">
        <f t="shared" si="3"/>
        <v>0</v>
      </c>
      <c r="M7" s="3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4">
      <c r="A8" s="32">
        <v>5</v>
      </c>
      <c r="B8" s="50" t="s">
        <v>206</v>
      </c>
      <c r="C8" s="50" t="s">
        <v>10</v>
      </c>
      <c r="D8" s="32"/>
      <c r="E8" s="32"/>
      <c r="F8" s="32"/>
      <c r="G8" s="32"/>
      <c r="H8" s="32"/>
      <c r="I8" s="32">
        <v>0</v>
      </c>
      <c r="J8" s="32">
        <f t="shared" ref="J8" si="6">SUM(P8/3)</f>
        <v>0</v>
      </c>
      <c r="K8" s="32"/>
      <c r="L8" s="32">
        <f t="shared" ref="L8:L9" si="7">SUM(J8:K8)</f>
        <v>0</v>
      </c>
      <c r="M8" s="32">
        <f t="shared" si="0"/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:Q9" si="11">AVERAGE(N8:O8)</f>
        <v>0</v>
      </c>
      <c r="R8" s="9">
        <f t="shared" ref="R8:R9" si="12">L8-Q8</f>
        <v>0</v>
      </c>
    </row>
    <row r="9" spans="1:18" ht="30" customHeight="1" x14ac:dyDescent="0.4">
      <c r="A9" s="32">
        <v>6</v>
      </c>
      <c r="B9" s="50" t="s">
        <v>200</v>
      </c>
      <c r="C9" s="50" t="s">
        <v>22</v>
      </c>
      <c r="D9" s="32"/>
      <c r="E9" s="32"/>
      <c r="F9" s="32"/>
      <c r="G9" s="32"/>
      <c r="H9" s="32"/>
      <c r="I9" s="32">
        <f t="shared" ref="I9" si="13">SUM(D9:H9)</f>
        <v>0</v>
      </c>
      <c r="J9" s="32">
        <f t="shared" ref="J9" si="14">SUM(P9/3)</f>
        <v>0</v>
      </c>
      <c r="K9" s="32"/>
      <c r="L9" s="32">
        <f t="shared" si="7"/>
        <v>0</v>
      </c>
      <c r="M9" s="32">
        <f t="shared" si="0"/>
        <v>1</v>
      </c>
      <c r="N9" s="33">
        <f>MAX(D9:H9)</f>
        <v>0</v>
      </c>
      <c r="O9" s="33">
        <f>MIN(D9:H9)</f>
        <v>0</v>
      </c>
      <c r="P9" s="37">
        <f>SUM(I9-N9-O9)</f>
        <v>0</v>
      </c>
      <c r="Q9" s="37">
        <f t="shared" si="11"/>
        <v>0</v>
      </c>
      <c r="R9" s="39">
        <f t="shared" si="12"/>
        <v>0</v>
      </c>
    </row>
    <row r="10" spans="1:18" ht="30" customHeight="1" x14ac:dyDescent="0.4">
      <c r="A10" s="32">
        <v>7</v>
      </c>
      <c r="B10" s="50" t="s">
        <v>204</v>
      </c>
      <c r="C10" s="50" t="s">
        <v>28</v>
      </c>
      <c r="D10" s="32"/>
      <c r="E10" s="32"/>
      <c r="F10" s="32"/>
      <c r="G10" s="32"/>
      <c r="H10" s="32"/>
      <c r="I10" s="32">
        <f t="shared" ref="I10" si="15">SUM(D10:H10)</f>
        <v>0</v>
      </c>
      <c r="J10" s="32">
        <f t="shared" ref="J10" si="16">SUM(P10/3)</f>
        <v>0</v>
      </c>
      <c r="K10" s="32"/>
      <c r="L10" s="32">
        <f t="shared" ref="L10:L12" si="17">SUM(J10:K10)</f>
        <v>0</v>
      </c>
      <c r="M10" s="32">
        <f t="shared" ref="M10:M12" si="18">RANK(L10,$L$4:$L$8)</f>
        <v>1</v>
      </c>
      <c r="N10" s="33">
        <f t="shared" ref="N10:N12" si="19">MAX(D10:H10)</f>
        <v>0</v>
      </c>
      <c r="O10" s="33">
        <f t="shared" ref="O10:O12" si="20">MIN(D10:H10)</f>
        <v>0</v>
      </c>
      <c r="P10" s="37">
        <f t="shared" ref="P10:P12" si="21">SUM(I10-N10-O10)</f>
        <v>0</v>
      </c>
      <c r="Q10" s="37">
        <f t="shared" ref="Q10:Q12" si="22">AVERAGE(N10:O10)</f>
        <v>0</v>
      </c>
      <c r="R10" s="39">
        <f t="shared" ref="R10:R12" si="23">L10-Q10</f>
        <v>0</v>
      </c>
    </row>
    <row r="11" spans="1:18" ht="30" customHeight="1" x14ac:dyDescent="0.4">
      <c r="A11" s="32">
        <v>8</v>
      </c>
      <c r="B11" s="50" t="s">
        <v>205</v>
      </c>
      <c r="C11" s="50" t="s">
        <v>131</v>
      </c>
      <c r="D11" s="32"/>
      <c r="E11" s="32"/>
      <c r="F11" s="32"/>
      <c r="G11" s="32"/>
      <c r="H11" s="32"/>
      <c r="I11" s="32">
        <f t="shared" ref="I11" si="24">SUM(D11:H11)</f>
        <v>0</v>
      </c>
      <c r="J11" s="32">
        <f t="shared" ref="J11" si="25">SUM(P11/3)</f>
        <v>0</v>
      </c>
      <c r="K11" s="32"/>
      <c r="L11" s="32">
        <f t="shared" si="17"/>
        <v>0</v>
      </c>
      <c r="M11" s="32">
        <f t="shared" si="18"/>
        <v>1</v>
      </c>
      <c r="N11" s="33">
        <f t="shared" si="19"/>
        <v>0</v>
      </c>
      <c r="O11" s="33">
        <f t="shared" si="20"/>
        <v>0</v>
      </c>
      <c r="P11" s="37">
        <f t="shared" si="21"/>
        <v>0</v>
      </c>
      <c r="Q11" s="37">
        <f t="shared" si="22"/>
        <v>0</v>
      </c>
      <c r="R11" s="39">
        <f t="shared" si="23"/>
        <v>0</v>
      </c>
    </row>
    <row r="12" spans="1:18" ht="30" customHeight="1" x14ac:dyDescent="0.4">
      <c r="A12" s="32">
        <v>9</v>
      </c>
      <c r="B12" s="50" t="s">
        <v>73</v>
      </c>
      <c r="C12" s="50" t="s">
        <v>10</v>
      </c>
      <c r="D12" s="32"/>
      <c r="E12" s="32"/>
      <c r="F12" s="32"/>
      <c r="G12" s="32"/>
      <c r="H12" s="32"/>
      <c r="I12" s="32">
        <f t="shared" ref="I12" si="26">SUM(D12:H12)</f>
        <v>0</v>
      </c>
      <c r="J12" s="32">
        <f t="shared" ref="J12" si="27">SUM(P12/3)</f>
        <v>0</v>
      </c>
      <c r="K12" s="32"/>
      <c r="L12" s="32">
        <f t="shared" si="17"/>
        <v>0</v>
      </c>
      <c r="M12" s="32">
        <f t="shared" si="18"/>
        <v>1</v>
      </c>
      <c r="N12" s="33">
        <f t="shared" si="19"/>
        <v>0</v>
      </c>
      <c r="O12" s="33">
        <f t="shared" si="20"/>
        <v>0</v>
      </c>
      <c r="P12" s="37">
        <f t="shared" si="21"/>
        <v>0</v>
      </c>
      <c r="Q12" s="37">
        <f t="shared" si="22"/>
        <v>0</v>
      </c>
      <c r="R12" s="39">
        <f t="shared" si="23"/>
        <v>0</v>
      </c>
    </row>
    <row r="13" spans="1:18" ht="30" customHeight="1" x14ac:dyDescent="0.4">
      <c r="A13" s="73" t="s">
        <v>199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</row>
    <row r="14" spans="1:18" ht="30" customHeight="1" x14ac:dyDescent="0.4">
      <c r="A14" s="4"/>
      <c r="B14" s="4"/>
      <c r="C14" s="74" t="s">
        <v>9</v>
      </c>
      <c r="D14" s="74"/>
      <c r="E14" s="7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0" customHeight="1" x14ac:dyDescent="0.4">
      <c r="A15" s="68" t="s">
        <v>321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</sheetData>
  <sortState ref="A4:C12">
    <sortCondition ref="A3"/>
  </sortState>
  <mergeCells count="6">
    <mergeCell ref="A15:R15"/>
    <mergeCell ref="A1:M2"/>
    <mergeCell ref="N2:P2"/>
    <mergeCell ref="Q2:R2"/>
    <mergeCell ref="C14:E14"/>
    <mergeCell ref="A13:O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7" zoomScale="93" zoomScaleNormal="93" workbookViewId="0">
      <selection activeCell="T5" sqref="T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63281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36328125" style="1" customWidth="1"/>
    <col min="15" max="15" width="7.54296875" style="1" customWidth="1"/>
    <col min="16" max="16" width="7.72656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9" t="s">
        <v>207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0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211</v>
      </c>
      <c r="C4" s="50" t="s">
        <v>119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212</v>
      </c>
      <c r="C5" s="50" t="s">
        <v>11</v>
      </c>
      <c r="D5" s="32"/>
      <c r="E5" s="32"/>
      <c r="F5" s="32"/>
      <c r="G5" s="32"/>
      <c r="H5" s="32"/>
      <c r="I5" s="32">
        <f t="shared" ref="I5:I7" si="0">SUM(D5:H5)</f>
        <v>0</v>
      </c>
      <c r="J5" s="32">
        <f t="shared" ref="J5:J7" si="1">SUM(P5/3)</f>
        <v>0</v>
      </c>
      <c r="K5" s="32"/>
      <c r="L5" s="32">
        <f t="shared" ref="L5:L7" si="2">SUM(J5:K5)</f>
        <v>0</v>
      </c>
      <c r="M5" s="3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4">
      <c r="A6" s="32">
        <v>3</v>
      </c>
      <c r="B6" s="50" t="s">
        <v>213</v>
      </c>
      <c r="C6" s="50" t="s">
        <v>131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4">
      <c r="A7" s="15">
        <v>4</v>
      </c>
      <c r="B7" s="50" t="s">
        <v>210</v>
      </c>
      <c r="C7" s="50" t="s">
        <v>22</v>
      </c>
      <c r="D7" s="48"/>
      <c r="E7" s="48"/>
      <c r="F7" s="48"/>
      <c r="G7" s="48"/>
      <c r="H7" s="48"/>
      <c r="I7" s="32">
        <f t="shared" si="0"/>
        <v>0</v>
      </c>
      <c r="J7" s="32">
        <f t="shared" si="1"/>
        <v>0</v>
      </c>
      <c r="K7" s="48"/>
      <c r="L7" s="32">
        <f t="shared" si="2"/>
        <v>0</v>
      </c>
      <c r="M7" s="32">
        <f t="shared" ref="M7:M8" si="5">RANK(L7,$L$4:$L$6)</f>
        <v>1</v>
      </c>
      <c r="N7" s="33">
        <f t="shared" ref="N7:N8" si="6">MAX(D7:H7)</f>
        <v>0</v>
      </c>
      <c r="O7" s="33">
        <f t="shared" ref="O7:O8" si="7">MIN(D7:H7)</f>
        <v>0</v>
      </c>
      <c r="P7" s="37">
        <f t="shared" ref="P7:P8" si="8">SUM(I7-N7-O7)</f>
        <v>0</v>
      </c>
      <c r="Q7" s="37">
        <f t="shared" ref="Q7:Q8" si="9">AVERAGE(N7:O7)</f>
        <v>0</v>
      </c>
      <c r="R7" s="39">
        <f t="shared" ref="R7:R8" si="10">L7-Q7</f>
        <v>0</v>
      </c>
    </row>
    <row r="8" spans="1:18" ht="30" customHeight="1" x14ac:dyDescent="0.4">
      <c r="A8" s="32">
        <v>5</v>
      </c>
      <c r="B8" s="50" t="s">
        <v>214</v>
      </c>
      <c r="C8" s="50" t="s">
        <v>131</v>
      </c>
      <c r="D8" s="32"/>
      <c r="E8" s="32"/>
      <c r="F8" s="32"/>
      <c r="G8" s="32"/>
      <c r="H8" s="32"/>
      <c r="I8" s="32">
        <f t="shared" ref="I8:I11" si="11">SUM(D8:H8)</f>
        <v>0</v>
      </c>
      <c r="J8" s="32">
        <f t="shared" ref="J8:J11" si="12">SUM(P8/3)</f>
        <v>0</v>
      </c>
      <c r="K8" s="32"/>
      <c r="L8" s="32">
        <f t="shared" ref="L8:L11" si="13">SUM(J8:K8)</f>
        <v>0</v>
      </c>
      <c r="M8" s="32">
        <f t="shared" si="5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9"/>
        <v>0</v>
      </c>
      <c r="R8" s="39">
        <f t="shared" si="10"/>
        <v>0</v>
      </c>
    </row>
    <row r="9" spans="1:18" ht="30" customHeight="1" x14ac:dyDescent="0.4">
      <c r="A9" s="15">
        <v>6</v>
      </c>
      <c r="B9" s="50" t="s">
        <v>208</v>
      </c>
      <c r="C9" s="50" t="s">
        <v>104</v>
      </c>
      <c r="D9" s="48"/>
      <c r="E9" s="48"/>
      <c r="F9" s="48"/>
      <c r="G9" s="48"/>
      <c r="H9" s="48"/>
      <c r="I9" s="32">
        <f t="shared" si="11"/>
        <v>0</v>
      </c>
      <c r="J9" s="32">
        <f t="shared" si="12"/>
        <v>0</v>
      </c>
      <c r="K9" s="48"/>
      <c r="L9" s="32">
        <f t="shared" si="13"/>
        <v>0</v>
      </c>
      <c r="M9" s="32">
        <f t="shared" ref="M9:M11" si="14">RANK(L9,$L$4:$L$6)</f>
        <v>1</v>
      </c>
      <c r="N9" s="33">
        <f t="shared" ref="N9:N11" si="15">MAX(D9:H9)</f>
        <v>0</v>
      </c>
      <c r="O9" s="33">
        <f t="shared" ref="O9:O11" si="16">MIN(D9:H9)</f>
        <v>0</v>
      </c>
      <c r="P9" s="37">
        <f t="shared" ref="P9:P11" si="17">SUM(I9-N9-O9)</f>
        <v>0</v>
      </c>
      <c r="Q9" s="37">
        <f t="shared" ref="Q9:Q11" si="18">AVERAGE(N9:O9)</f>
        <v>0</v>
      </c>
      <c r="R9" s="39">
        <f t="shared" ref="R9:R11" si="19">L9-Q9</f>
        <v>0</v>
      </c>
    </row>
    <row r="10" spans="1:18" ht="30" customHeight="1" x14ac:dyDescent="0.4">
      <c r="A10" s="32">
        <v>7</v>
      </c>
      <c r="B10" s="50" t="s">
        <v>209</v>
      </c>
      <c r="C10" s="50" t="s">
        <v>22</v>
      </c>
      <c r="D10" s="32"/>
      <c r="E10" s="32"/>
      <c r="F10" s="32"/>
      <c r="G10" s="32"/>
      <c r="H10" s="32"/>
      <c r="I10" s="32">
        <f t="shared" si="11"/>
        <v>0</v>
      </c>
      <c r="J10" s="32">
        <f t="shared" si="12"/>
        <v>0</v>
      </c>
      <c r="K10" s="32"/>
      <c r="L10" s="32">
        <f t="shared" si="13"/>
        <v>0</v>
      </c>
      <c r="M10" s="32">
        <f t="shared" si="14"/>
        <v>1</v>
      </c>
      <c r="N10" s="33">
        <f t="shared" si="15"/>
        <v>0</v>
      </c>
      <c r="O10" s="33">
        <f t="shared" si="16"/>
        <v>0</v>
      </c>
      <c r="P10" s="37">
        <f t="shared" si="17"/>
        <v>0</v>
      </c>
      <c r="Q10" s="37">
        <f t="shared" si="18"/>
        <v>0</v>
      </c>
      <c r="R10" s="39">
        <f t="shared" si="19"/>
        <v>0</v>
      </c>
    </row>
    <row r="11" spans="1:18" ht="30" customHeight="1" x14ac:dyDescent="0.4">
      <c r="A11" s="15">
        <v>8</v>
      </c>
      <c r="B11" s="50" t="s">
        <v>215</v>
      </c>
      <c r="C11" s="50" t="s">
        <v>131</v>
      </c>
      <c r="D11" s="48"/>
      <c r="E11" s="48"/>
      <c r="F11" s="48"/>
      <c r="G11" s="48"/>
      <c r="H11" s="48"/>
      <c r="I11" s="32">
        <f t="shared" si="11"/>
        <v>0</v>
      </c>
      <c r="J11" s="32">
        <f t="shared" si="12"/>
        <v>0</v>
      </c>
      <c r="K11" s="48"/>
      <c r="L11" s="32">
        <f t="shared" si="13"/>
        <v>0</v>
      </c>
      <c r="M11" s="32">
        <f t="shared" si="14"/>
        <v>1</v>
      </c>
      <c r="N11" s="33">
        <f t="shared" si="15"/>
        <v>0</v>
      </c>
      <c r="O11" s="33">
        <f t="shared" si="16"/>
        <v>0</v>
      </c>
      <c r="P11" s="37">
        <f t="shared" si="17"/>
        <v>0</v>
      </c>
      <c r="Q11" s="37">
        <f t="shared" si="18"/>
        <v>0</v>
      </c>
      <c r="R11" s="39">
        <f t="shared" si="19"/>
        <v>0</v>
      </c>
    </row>
    <row r="12" spans="1:18" ht="30" customHeight="1" x14ac:dyDescent="0.4">
      <c r="A12" s="73" t="s">
        <v>74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37"/>
      <c r="Q12" s="37"/>
      <c r="R12" s="39"/>
    </row>
    <row r="13" spans="1:18" ht="30" customHeight="1" x14ac:dyDescent="0.4">
      <c r="C13" s="74" t="s">
        <v>9</v>
      </c>
      <c r="D13" s="74"/>
      <c r="E13" s="74"/>
      <c r="P13" s="27"/>
      <c r="Q13" s="27"/>
      <c r="R13" s="27"/>
    </row>
    <row r="14" spans="1:18" ht="30" customHeight="1" x14ac:dyDescent="0.4">
      <c r="A14" s="68" t="s">
        <v>322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20" customHeight="1" x14ac:dyDescent="0.4"/>
    <row r="16" spans="1:18" ht="37" customHeight="1" x14ac:dyDescent="0.4"/>
    <row r="17" ht="51" customHeight="1" x14ac:dyDescent="0.4"/>
  </sheetData>
  <sortState ref="A4:C7">
    <sortCondition ref="A3"/>
  </sortState>
  <mergeCells count="6">
    <mergeCell ref="A14:R14"/>
    <mergeCell ref="C13:E13"/>
    <mergeCell ref="A12:O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zoomScale="81" zoomScaleNormal="81" workbookViewId="0">
      <selection activeCell="U7" sqref="U7"/>
    </sheetView>
  </sheetViews>
  <sheetFormatPr defaultColWidth="9" defaultRowHeight="17" x14ac:dyDescent="0.4"/>
  <cols>
    <col min="1" max="1" width="5.1796875" style="1" customWidth="1"/>
    <col min="2" max="2" width="11" style="1" customWidth="1"/>
    <col min="3" max="3" width="12.453125" style="1" customWidth="1"/>
    <col min="4" max="8" width="7" style="1" bestFit="1" customWidth="1"/>
    <col min="9" max="9" width="7.453125" style="1" customWidth="1"/>
    <col min="10" max="10" width="7.36328125" style="1" customWidth="1"/>
    <col min="11" max="11" width="8.816406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81640625" style="1" customWidth="1"/>
    <col min="16" max="16" width="7.7265625" style="7" customWidth="1"/>
    <col min="17" max="17" width="7.6328125" style="7" customWidth="1"/>
    <col min="18" max="18" width="11" style="1" customWidth="1"/>
    <col min="19" max="16384" width="9" style="1"/>
  </cols>
  <sheetData>
    <row r="1" spans="1:20" ht="27.65" customHeight="1" x14ac:dyDescent="0.4">
      <c r="A1" s="69" t="s">
        <v>324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45</v>
      </c>
      <c r="O2" s="71"/>
      <c r="P2" s="71"/>
      <c r="Q2" s="72" t="s">
        <v>19</v>
      </c>
      <c r="R2" s="72"/>
    </row>
    <row r="3" spans="1:20" ht="45" customHeight="1" x14ac:dyDescent="0.4">
      <c r="A3" s="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115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" customHeight="1" x14ac:dyDescent="0.4">
      <c r="A4" s="2">
        <v>1</v>
      </c>
      <c r="B4" s="50" t="s">
        <v>27</v>
      </c>
      <c r="C4" s="50" t="s">
        <v>10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37" customHeight="1" x14ac:dyDescent="0.4">
      <c r="A5" s="32">
        <v>2</v>
      </c>
      <c r="B5" s="50" t="s">
        <v>110</v>
      </c>
      <c r="C5" s="50" t="s">
        <v>69</v>
      </c>
      <c r="D5" s="32"/>
      <c r="E5" s="32"/>
      <c r="F5" s="32"/>
      <c r="G5" s="32"/>
      <c r="H5" s="32"/>
      <c r="I5" s="32">
        <f t="shared" ref="I5" si="0">SUM(D5:H5)</f>
        <v>0</v>
      </c>
      <c r="J5" s="32">
        <f t="shared" ref="J5" si="1">SUM(P5/3)</f>
        <v>0</v>
      </c>
      <c r="K5" s="32"/>
      <c r="L5" s="32">
        <f t="shared" ref="L5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  <c r="S5" s="54"/>
      <c r="T5" s="54"/>
    </row>
    <row r="6" spans="1:20" ht="37" customHeight="1" x14ac:dyDescent="0.4">
      <c r="A6" s="73" t="s">
        <v>114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5"/>
      <c r="O6" s="75"/>
    </row>
    <row r="7" spans="1:20" ht="37" customHeight="1" x14ac:dyDescent="0.4">
      <c r="A7" s="4"/>
      <c r="B7" s="4"/>
      <c r="C7" s="74" t="s">
        <v>9</v>
      </c>
      <c r="D7" s="74"/>
      <c r="E7" s="7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20" ht="37" customHeight="1" x14ac:dyDescent="0.4">
      <c r="A8" s="68" t="s">
        <v>323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20" ht="37" customHeight="1" x14ac:dyDescent="0.4"/>
    <row r="10" spans="1:20" ht="37" customHeight="1" x14ac:dyDescent="0.4"/>
    <row r="11" spans="1:20" ht="37" customHeight="1" x14ac:dyDescent="0.4"/>
  </sheetData>
  <sortState ref="A4:C6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76" zoomScaleNormal="76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90625" style="1" customWidth="1"/>
    <col min="14" max="14" width="7.6328125" style="1" customWidth="1"/>
    <col min="15" max="15" width="7.7265625" style="1" customWidth="1"/>
    <col min="16" max="16" width="7.453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216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116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2">
        <v>1</v>
      </c>
      <c r="B4" s="50" t="s">
        <v>218</v>
      </c>
      <c r="C4" s="50" t="s">
        <v>159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2">
        <v>2</v>
      </c>
      <c r="B5" s="50" t="s">
        <v>219</v>
      </c>
      <c r="C5" s="50" t="s">
        <v>159</v>
      </c>
      <c r="D5" s="32"/>
      <c r="E5" s="32"/>
      <c r="F5" s="32"/>
      <c r="G5" s="32"/>
      <c r="H5" s="32"/>
      <c r="I5" s="32">
        <f t="shared" ref="I5:I7" si="3">SUM(D5:H5)</f>
        <v>0</v>
      </c>
      <c r="J5" s="32">
        <f t="shared" ref="J5:J7" si="4">SUM(P5/3)</f>
        <v>0</v>
      </c>
      <c r="K5" s="32"/>
      <c r="L5" s="32">
        <f t="shared" ref="L5:L7" si="5">SUM(J5:K5)</f>
        <v>0</v>
      </c>
      <c r="M5" s="3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3" customHeight="1" x14ac:dyDescent="0.4">
      <c r="A6" s="32">
        <v>3</v>
      </c>
      <c r="B6" s="50" t="s">
        <v>78</v>
      </c>
      <c r="C6" s="50" t="s">
        <v>34</v>
      </c>
      <c r="D6" s="32"/>
      <c r="E6" s="32"/>
      <c r="F6" s="32"/>
      <c r="G6" s="32"/>
      <c r="H6" s="32"/>
      <c r="I6" s="32">
        <f t="shared" si="3"/>
        <v>0</v>
      </c>
      <c r="J6" s="32">
        <f t="shared" si="4"/>
        <v>0</v>
      </c>
      <c r="K6" s="32"/>
      <c r="L6" s="32">
        <f t="shared" si="5"/>
        <v>0</v>
      </c>
      <c r="M6" s="3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3" customHeight="1" x14ac:dyDescent="0.4">
      <c r="A7" s="32">
        <v>4</v>
      </c>
      <c r="B7" s="50" t="s">
        <v>89</v>
      </c>
      <c r="C7" s="50" t="s">
        <v>90</v>
      </c>
      <c r="D7" s="32"/>
      <c r="E7" s="32"/>
      <c r="F7" s="32"/>
      <c r="G7" s="32"/>
      <c r="H7" s="32"/>
      <c r="I7" s="32">
        <f t="shared" si="3"/>
        <v>0</v>
      </c>
      <c r="J7" s="32">
        <f t="shared" si="4"/>
        <v>0</v>
      </c>
      <c r="K7" s="32"/>
      <c r="L7" s="32">
        <f t="shared" si="5"/>
        <v>0</v>
      </c>
      <c r="M7" s="3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3" customHeight="1" x14ac:dyDescent="0.4">
      <c r="A8" s="32">
        <v>5</v>
      </c>
      <c r="B8" s="50" t="s">
        <v>93</v>
      </c>
      <c r="C8" s="50" t="s">
        <v>24</v>
      </c>
      <c r="D8" s="32"/>
      <c r="E8" s="32"/>
      <c r="F8" s="32"/>
      <c r="G8" s="32"/>
      <c r="H8" s="32"/>
      <c r="I8" s="32">
        <f t="shared" ref="I8:I9" si="9">SUM(D8:H8)</f>
        <v>0</v>
      </c>
      <c r="J8" s="32">
        <f t="shared" ref="J8:J9" si="10">SUM(P8/3)</f>
        <v>0</v>
      </c>
      <c r="K8" s="32"/>
      <c r="L8" s="32">
        <f t="shared" ref="L8:L9" si="11">SUM(J8:K8)</f>
        <v>0</v>
      </c>
      <c r="M8" s="32">
        <f t="shared" ref="M8:M9" si="12">RANK(L8,$L$4:$L$7)</f>
        <v>1</v>
      </c>
      <c r="N8" s="33">
        <f t="shared" si="0"/>
        <v>0</v>
      </c>
      <c r="O8" s="33">
        <f t="shared" si="1"/>
        <v>0</v>
      </c>
      <c r="P8" s="37">
        <f t="shared" si="2"/>
        <v>0</v>
      </c>
      <c r="Q8" s="37">
        <f t="shared" ref="Q8:Q9" si="13">AVERAGE(N8:O8)</f>
        <v>0</v>
      </c>
      <c r="R8" s="39">
        <f t="shared" ref="R8:R9" si="14">L8-Q8</f>
        <v>0</v>
      </c>
    </row>
    <row r="9" spans="1:18" ht="33" customHeight="1" x14ac:dyDescent="0.4">
      <c r="A9" s="32">
        <v>6</v>
      </c>
      <c r="B9" s="50" t="s">
        <v>220</v>
      </c>
      <c r="C9" s="50" t="s">
        <v>23</v>
      </c>
      <c r="D9" s="32"/>
      <c r="E9" s="32"/>
      <c r="F9" s="32"/>
      <c r="G9" s="32"/>
      <c r="H9" s="32"/>
      <c r="I9" s="32">
        <f t="shared" si="9"/>
        <v>0</v>
      </c>
      <c r="J9" s="32">
        <f t="shared" si="10"/>
        <v>0</v>
      </c>
      <c r="K9" s="32"/>
      <c r="L9" s="32">
        <f t="shared" si="11"/>
        <v>0</v>
      </c>
      <c r="M9" s="32">
        <f t="shared" si="12"/>
        <v>1</v>
      </c>
      <c r="N9" s="33">
        <f t="shared" si="0"/>
        <v>0</v>
      </c>
      <c r="O9" s="33">
        <f t="shared" si="1"/>
        <v>0</v>
      </c>
      <c r="P9" s="37">
        <f t="shared" si="2"/>
        <v>0</v>
      </c>
      <c r="Q9" s="37">
        <f t="shared" si="13"/>
        <v>0</v>
      </c>
      <c r="R9" s="39">
        <f t="shared" si="14"/>
        <v>0</v>
      </c>
    </row>
    <row r="10" spans="1:18" ht="33" customHeight="1" x14ac:dyDescent="0.4">
      <c r="A10" s="73" t="s">
        <v>217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5"/>
      <c r="O10" s="75"/>
    </row>
    <row r="11" spans="1:18" ht="33" customHeight="1" x14ac:dyDescent="0.4">
      <c r="A11" s="4"/>
      <c r="B11" s="4"/>
      <c r="C11" s="74" t="s">
        <v>9</v>
      </c>
      <c r="D11" s="74"/>
      <c r="E11" s="7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3" customHeight="1" x14ac:dyDescent="0.4">
      <c r="A12" s="77" t="s">
        <v>325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</row>
  </sheetData>
  <sortState ref="A4:C7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85" zoomScaleNormal="85" workbookViewId="0">
      <selection activeCell="S4" sqref="S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089843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6328125" style="1" customWidth="1"/>
    <col min="15" max="15" width="7.26953125" style="1" customWidth="1"/>
    <col min="16" max="16" width="7.816406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69" t="s">
        <v>221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44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116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4">
      <c r="A4" s="32">
        <v>1</v>
      </c>
      <c r="B4" s="50" t="s">
        <v>30</v>
      </c>
      <c r="C4" s="50" t="s">
        <v>10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33" customHeight="1" x14ac:dyDescent="0.4">
      <c r="A5" s="32">
        <v>2</v>
      </c>
      <c r="B5" s="50" t="s">
        <v>222</v>
      </c>
      <c r="C5" s="50" t="s">
        <v>22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20" ht="33" customHeight="1" x14ac:dyDescent="0.4">
      <c r="A6" s="32">
        <v>3</v>
      </c>
      <c r="B6" s="50" t="s">
        <v>101</v>
      </c>
      <c r="C6" s="50" t="s">
        <v>11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:M8" si="5">RANK(L6,$L$4:$L$5)</f>
        <v>1</v>
      </c>
      <c r="N6" s="33">
        <f t="shared" ref="N6:N8" si="6">MAX(D6:H6)</f>
        <v>0</v>
      </c>
      <c r="O6" s="33">
        <f t="shared" ref="O6:O8" si="7">MIN(D6:H6)</f>
        <v>0</v>
      </c>
      <c r="P6" s="37">
        <f t="shared" ref="P6:P8" si="8">SUM(I6-N6-O6)</f>
        <v>0</v>
      </c>
      <c r="Q6" s="37">
        <f t="shared" si="3"/>
        <v>0</v>
      </c>
      <c r="R6" s="40">
        <f t="shared" si="4"/>
        <v>0</v>
      </c>
    </row>
    <row r="7" spans="1:20" ht="33" customHeight="1" x14ac:dyDescent="0.4">
      <c r="A7" s="32">
        <v>4</v>
      </c>
      <c r="B7" s="50" t="s">
        <v>31</v>
      </c>
      <c r="C7" s="50" t="s">
        <v>10</v>
      </c>
      <c r="D7" s="32"/>
      <c r="E7" s="32"/>
      <c r="F7" s="32"/>
      <c r="G7" s="32"/>
      <c r="H7" s="32"/>
      <c r="I7" s="32">
        <f t="shared" ref="I7:I8" si="9">SUM(D7:H7)</f>
        <v>0</v>
      </c>
      <c r="J7" s="32">
        <f t="shared" ref="J7:J8" si="10">SUM(P7/3)</f>
        <v>0</v>
      </c>
      <c r="K7" s="32"/>
      <c r="L7" s="32">
        <f t="shared" ref="L7:L8" si="11">SUM(J7:K7)</f>
        <v>0</v>
      </c>
      <c r="M7" s="32">
        <f t="shared" si="5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ref="Q7:Q8" si="12">AVERAGE(N7:O7)</f>
        <v>0</v>
      </c>
      <c r="R7" s="39">
        <f t="shared" ref="R7:R8" si="13">L7-Q7</f>
        <v>0</v>
      </c>
    </row>
    <row r="8" spans="1:20" ht="33" customHeight="1" x14ac:dyDescent="0.4">
      <c r="A8" s="32">
        <v>5</v>
      </c>
      <c r="B8" s="50" t="s">
        <v>130</v>
      </c>
      <c r="C8" s="50" t="s">
        <v>22</v>
      </c>
      <c r="D8" s="32"/>
      <c r="E8" s="32"/>
      <c r="F8" s="32"/>
      <c r="G8" s="32"/>
      <c r="H8" s="32"/>
      <c r="I8" s="32">
        <f t="shared" si="9"/>
        <v>0</v>
      </c>
      <c r="J8" s="32">
        <f t="shared" si="10"/>
        <v>0</v>
      </c>
      <c r="K8" s="32"/>
      <c r="L8" s="32">
        <f t="shared" si="11"/>
        <v>0</v>
      </c>
      <c r="M8" s="32">
        <f t="shared" si="5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12"/>
        <v>0</v>
      </c>
      <c r="R8" s="40">
        <f t="shared" si="13"/>
        <v>0</v>
      </c>
    </row>
    <row r="9" spans="1:20" ht="33" customHeight="1" x14ac:dyDescent="0.4">
      <c r="A9" s="49" t="s">
        <v>100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S9" s="54"/>
      <c r="T9" s="54"/>
    </row>
    <row r="10" spans="1:20" ht="33" customHeight="1" x14ac:dyDescent="0.4">
      <c r="A10" s="4"/>
      <c r="B10" s="4"/>
      <c r="C10" s="16" t="s">
        <v>9</v>
      </c>
      <c r="D10" s="16"/>
      <c r="E10" s="16"/>
      <c r="F10" s="4"/>
      <c r="G10" s="4"/>
      <c r="H10" s="4"/>
      <c r="I10" s="4"/>
      <c r="J10" s="4"/>
      <c r="K10" s="4"/>
      <c r="L10" s="4"/>
      <c r="M10" s="4"/>
      <c r="N10" s="4"/>
      <c r="O10" s="4"/>
      <c r="S10" s="54"/>
      <c r="T10" s="54"/>
    </row>
    <row r="11" spans="1:20" ht="33" customHeight="1" x14ac:dyDescent="0.4">
      <c r="A11" s="68" t="s">
        <v>326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54"/>
      <c r="T11" s="54"/>
    </row>
    <row r="12" spans="1:20" ht="33" customHeight="1" x14ac:dyDescent="0.4">
      <c r="A12" s="18"/>
      <c r="B12" s="54"/>
      <c r="C12" s="54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0"/>
      <c r="Q12" s="20"/>
      <c r="R12" s="52"/>
      <c r="S12" s="54"/>
      <c r="T12" s="54"/>
    </row>
    <row r="13" spans="1:20" ht="32" customHeight="1" x14ac:dyDescent="0.4"/>
    <row r="14" spans="1:20" ht="35.5" customHeight="1" x14ac:dyDescent="0.4"/>
    <row r="15" spans="1:20" ht="47" customHeight="1" x14ac:dyDescent="0.4"/>
  </sheetData>
  <sortState ref="A4:C5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87" zoomScaleNormal="87" workbookViewId="0">
      <selection activeCell="T3" sqref="T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81640625" style="1" customWidth="1"/>
    <col min="11" max="11" width="7.90625" style="1" customWidth="1"/>
    <col min="12" max="12" width="7.453125" style="1" customWidth="1"/>
    <col min="13" max="13" width="6.81640625" style="1" customWidth="1"/>
    <col min="14" max="14" width="7.54296875" style="1" customWidth="1"/>
    <col min="15" max="15" width="7.36328125" style="1" customWidth="1"/>
    <col min="16" max="16" width="7.179687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5.25" customHeight="1" x14ac:dyDescent="0.4">
      <c r="A1" s="69" t="s">
        <v>223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5.2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2">
        <v>1</v>
      </c>
      <c r="B4" s="50" t="s">
        <v>227</v>
      </c>
      <c r="C4" s="50" t="s">
        <v>24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6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2">
        <v>2</v>
      </c>
      <c r="B5" s="50" t="s">
        <v>107</v>
      </c>
      <c r="C5" s="50" t="s">
        <v>32</v>
      </c>
      <c r="D5" s="32"/>
      <c r="E5" s="32"/>
      <c r="F5" s="32"/>
      <c r="G5" s="32"/>
      <c r="H5" s="32"/>
      <c r="I5" s="32">
        <f t="shared" ref="I5:I6" si="1">SUM(D5:H5)</f>
        <v>0</v>
      </c>
      <c r="J5" s="32">
        <f t="shared" ref="J5:J6" si="2">SUM(P5/3)</f>
        <v>0</v>
      </c>
      <c r="K5" s="32"/>
      <c r="L5" s="32">
        <f t="shared" ref="L5:L6" si="3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4">AVERAGE(N5:O5)</f>
        <v>0</v>
      </c>
      <c r="R5" s="9">
        <f t="shared" ref="R5:R6" si="5">L5-Q5</f>
        <v>0</v>
      </c>
    </row>
    <row r="6" spans="1:18" ht="33" customHeight="1" x14ac:dyDescent="0.4">
      <c r="A6" s="32">
        <v>3</v>
      </c>
      <c r="B6" s="50" t="s">
        <v>95</v>
      </c>
      <c r="C6" s="50" t="s">
        <v>58</v>
      </c>
      <c r="D6" s="32"/>
      <c r="E6" s="32"/>
      <c r="F6" s="32"/>
      <c r="G6" s="32"/>
      <c r="H6" s="32"/>
      <c r="I6" s="32">
        <f t="shared" si="1"/>
        <v>0</v>
      </c>
      <c r="J6" s="32">
        <f t="shared" si="2"/>
        <v>0</v>
      </c>
      <c r="K6" s="32"/>
      <c r="L6" s="32">
        <f t="shared" si="3"/>
        <v>0</v>
      </c>
      <c r="M6" s="3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4">
      <c r="A7" s="32">
        <v>4</v>
      </c>
      <c r="B7" s="50" t="s">
        <v>225</v>
      </c>
      <c r="C7" s="50" t="s">
        <v>24</v>
      </c>
      <c r="D7" s="32"/>
      <c r="E7" s="32"/>
      <c r="F7" s="32"/>
      <c r="G7" s="32"/>
      <c r="H7" s="32"/>
      <c r="I7" s="32">
        <f t="shared" ref="I7:I11" si="6">SUM(D7:H7)</f>
        <v>0</v>
      </c>
      <c r="J7" s="32">
        <f t="shared" ref="J7:J11" si="7">SUM(P7/3)</f>
        <v>0</v>
      </c>
      <c r="K7" s="32"/>
      <c r="L7" s="32">
        <f t="shared" ref="L7:L11" si="8">SUM(J7:K7)</f>
        <v>0</v>
      </c>
      <c r="M7" s="32">
        <f t="shared" ref="M7:M11" si="9">RANK(L7,$L$4:$L$11)</f>
        <v>1</v>
      </c>
      <c r="N7" s="33">
        <f t="shared" ref="N7:N11" si="10">MAX(D7:H7)</f>
        <v>0</v>
      </c>
      <c r="O7" s="33">
        <f t="shared" ref="O7:O11" si="11">MIN(D7:H7)</f>
        <v>0</v>
      </c>
      <c r="P7" s="37">
        <f t="shared" ref="P7:P11" si="12">SUM(I7-N7-O7)</f>
        <v>0</v>
      </c>
      <c r="Q7" s="37">
        <f t="shared" ref="Q7:Q11" si="13">AVERAGE(N7:O7)</f>
        <v>0</v>
      </c>
      <c r="R7" s="39">
        <f t="shared" ref="R7:R11" si="14">L7-Q7</f>
        <v>0</v>
      </c>
    </row>
    <row r="8" spans="1:18" ht="33" customHeight="1" x14ac:dyDescent="0.4">
      <c r="A8" s="32">
        <v>5</v>
      </c>
      <c r="B8" s="50" t="s">
        <v>226</v>
      </c>
      <c r="C8" s="50" t="s">
        <v>24</v>
      </c>
      <c r="D8" s="32"/>
      <c r="E8" s="32"/>
      <c r="F8" s="32"/>
      <c r="G8" s="32"/>
      <c r="H8" s="32"/>
      <c r="I8" s="32">
        <f t="shared" si="6"/>
        <v>0</v>
      </c>
      <c r="J8" s="32">
        <f t="shared" si="7"/>
        <v>0</v>
      </c>
      <c r="K8" s="32"/>
      <c r="L8" s="32">
        <f t="shared" si="8"/>
        <v>0</v>
      </c>
      <c r="M8" s="32">
        <f t="shared" si="9"/>
        <v>1</v>
      </c>
      <c r="N8" s="33">
        <f t="shared" si="10"/>
        <v>0</v>
      </c>
      <c r="O8" s="33">
        <f t="shared" si="11"/>
        <v>0</v>
      </c>
      <c r="P8" s="37">
        <f t="shared" si="12"/>
        <v>0</v>
      </c>
      <c r="Q8" s="37">
        <f t="shared" si="13"/>
        <v>0</v>
      </c>
      <c r="R8" s="39">
        <f t="shared" si="14"/>
        <v>0</v>
      </c>
    </row>
    <row r="9" spans="1:18" ht="42" customHeight="1" x14ac:dyDescent="0.4">
      <c r="A9" s="32">
        <v>6</v>
      </c>
      <c r="B9" s="50" t="s">
        <v>108</v>
      </c>
      <c r="C9" s="50" t="s">
        <v>32</v>
      </c>
      <c r="D9" s="32"/>
      <c r="E9" s="32"/>
      <c r="F9" s="32"/>
      <c r="G9" s="32"/>
      <c r="H9" s="32"/>
      <c r="I9" s="32">
        <f t="shared" si="6"/>
        <v>0</v>
      </c>
      <c r="J9" s="32">
        <f t="shared" si="7"/>
        <v>0</v>
      </c>
      <c r="K9" s="32"/>
      <c r="L9" s="32">
        <f t="shared" si="8"/>
        <v>0</v>
      </c>
      <c r="M9" s="32">
        <f t="shared" si="9"/>
        <v>1</v>
      </c>
      <c r="N9" s="33">
        <f t="shared" si="10"/>
        <v>0</v>
      </c>
      <c r="O9" s="33">
        <f t="shared" si="11"/>
        <v>0</v>
      </c>
      <c r="P9" s="37">
        <f t="shared" si="12"/>
        <v>0</v>
      </c>
      <c r="Q9" s="37">
        <f t="shared" si="13"/>
        <v>0</v>
      </c>
      <c r="R9" s="39">
        <f t="shared" si="14"/>
        <v>0</v>
      </c>
    </row>
    <row r="10" spans="1:18" ht="33" customHeight="1" x14ac:dyDescent="0.4">
      <c r="A10" s="32">
        <v>7</v>
      </c>
      <c r="B10" s="50" t="s">
        <v>109</v>
      </c>
      <c r="C10" s="50" t="s">
        <v>32</v>
      </c>
      <c r="D10" s="32"/>
      <c r="E10" s="32"/>
      <c r="F10" s="32"/>
      <c r="G10" s="32"/>
      <c r="H10" s="32"/>
      <c r="I10" s="32">
        <f t="shared" si="6"/>
        <v>0</v>
      </c>
      <c r="J10" s="32">
        <f t="shared" si="7"/>
        <v>0</v>
      </c>
      <c r="K10" s="32"/>
      <c r="L10" s="32">
        <f t="shared" si="8"/>
        <v>0</v>
      </c>
      <c r="M10" s="32">
        <f t="shared" si="9"/>
        <v>1</v>
      </c>
      <c r="N10" s="33">
        <f t="shared" si="10"/>
        <v>0</v>
      </c>
      <c r="O10" s="33">
        <f t="shared" si="11"/>
        <v>0</v>
      </c>
      <c r="P10" s="37">
        <f t="shared" si="12"/>
        <v>0</v>
      </c>
      <c r="Q10" s="37">
        <f t="shared" si="13"/>
        <v>0</v>
      </c>
      <c r="R10" s="39">
        <f t="shared" si="14"/>
        <v>0</v>
      </c>
    </row>
    <row r="11" spans="1:18" ht="33" customHeight="1" x14ac:dyDescent="0.4">
      <c r="A11" s="32">
        <v>8</v>
      </c>
      <c r="B11" s="50" t="s">
        <v>224</v>
      </c>
      <c r="C11" s="50" t="s">
        <v>58</v>
      </c>
      <c r="D11" s="32"/>
      <c r="E11" s="32"/>
      <c r="F11" s="32"/>
      <c r="G11" s="32"/>
      <c r="H11" s="32"/>
      <c r="I11" s="32">
        <f t="shared" si="6"/>
        <v>0</v>
      </c>
      <c r="J11" s="32">
        <f t="shared" si="7"/>
        <v>0</v>
      </c>
      <c r="K11" s="32"/>
      <c r="L11" s="32">
        <f t="shared" si="8"/>
        <v>0</v>
      </c>
      <c r="M11" s="32">
        <f t="shared" si="9"/>
        <v>1</v>
      </c>
      <c r="N11" s="33">
        <f t="shared" si="10"/>
        <v>0</v>
      </c>
      <c r="O11" s="33">
        <f t="shared" si="11"/>
        <v>0</v>
      </c>
      <c r="P11" s="37">
        <f t="shared" si="12"/>
        <v>0</v>
      </c>
      <c r="Q11" s="37">
        <f t="shared" si="13"/>
        <v>0</v>
      </c>
      <c r="R11" s="39">
        <f t="shared" si="14"/>
        <v>0</v>
      </c>
    </row>
    <row r="12" spans="1:18" ht="33" customHeight="1" x14ac:dyDescent="0.4">
      <c r="A12" s="73" t="s">
        <v>74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</row>
    <row r="13" spans="1:18" ht="33" customHeight="1" x14ac:dyDescent="0.4">
      <c r="A13" s="4"/>
      <c r="B13" s="4"/>
      <c r="C13" s="74" t="s">
        <v>9</v>
      </c>
      <c r="D13" s="74"/>
      <c r="E13" s="7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3" customHeight="1" x14ac:dyDescent="0.4">
      <c r="A14" s="68" t="s">
        <v>327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51" customHeight="1" x14ac:dyDescent="0.4"/>
    <row r="16" spans="1:18" ht="32.25" customHeight="1" x14ac:dyDescent="0.4"/>
  </sheetData>
  <sortState ref="A4:C13">
    <sortCondition ref="A3"/>
  </sortState>
  <mergeCells count="6">
    <mergeCell ref="A14:R14"/>
    <mergeCell ref="A1:M2"/>
    <mergeCell ref="N2:P2"/>
    <mergeCell ref="Q2:R2"/>
    <mergeCell ref="C13:E13"/>
    <mergeCell ref="A12:O12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90" zoomScaleNormal="90" workbookViewId="0">
      <selection activeCell="A9" sqref="A9:R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7265625" style="1" customWidth="1"/>
    <col min="16" max="16" width="7.1796875" style="7" customWidth="1"/>
    <col min="17" max="17" width="7.6328125" style="7" customWidth="1"/>
    <col min="18" max="18" width="11.36328125" style="1" customWidth="1"/>
    <col min="19" max="16384" width="9" style="1"/>
  </cols>
  <sheetData>
    <row r="1" spans="1:20" ht="27.65" customHeight="1" x14ac:dyDescent="0.4">
      <c r="A1" s="69" t="s">
        <v>228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40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5" customHeight="1" x14ac:dyDescent="0.4">
      <c r="A4" s="32">
        <v>1</v>
      </c>
      <c r="B4" s="50" t="s">
        <v>103</v>
      </c>
      <c r="C4" s="50" t="s">
        <v>69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54"/>
      <c r="T4" s="54"/>
    </row>
    <row r="5" spans="1:20" ht="35" customHeight="1" x14ac:dyDescent="0.4">
      <c r="A5" s="32">
        <v>2</v>
      </c>
      <c r="B5" s="50" t="s">
        <v>229</v>
      </c>
      <c r="C5" s="50" t="s">
        <v>10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RANK(L5,$L$4:$L$11)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54"/>
      <c r="T5" s="54"/>
    </row>
    <row r="6" spans="1:20" ht="35" customHeight="1" x14ac:dyDescent="0.4">
      <c r="A6" s="32">
        <v>3</v>
      </c>
      <c r="B6" s="50" t="s">
        <v>72</v>
      </c>
      <c r="C6" s="50" t="s">
        <v>120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>RANK(L6,$L$4:$L$11)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54"/>
      <c r="T6" s="54"/>
    </row>
    <row r="7" spans="1:20" ht="35" customHeight="1" x14ac:dyDescent="0.4">
      <c r="A7" s="73" t="s">
        <v>118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5"/>
      <c r="O7" s="75"/>
      <c r="R7" s="9"/>
      <c r="S7" s="54"/>
      <c r="T7" s="54"/>
    </row>
    <row r="8" spans="1:20" ht="52" customHeight="1" x14ac:dyDescent="0.4">
      <c r="C8" s="74" t="s">
        <v>9</v>
      </c>
      <c r="D8" s="74"/>
      <c r="E8" s="74"/>
      <c r="R8" s="9"/>
    </row>
    <row r="9" spans="1:20" ht="35" customHeight="1" x14ac:dyDescent="0.4">
      <c r="A9" s="68" t="s">
        <v>323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20" ht="45" customHeight="1" x14ac:dyDescent="0.4"/>
    <row r="11" spans="1:20" ht="35" customHeight="1" x14ac:dyDescent="0.4"/>
    <row r="12" spans="1:20" ht="35" customHeight="1" x14ac:dyDescent="0.4"/>
    <row r="13" spans="1:20" ht="29.25" customHeight="1" x14ac:dyDescent="0.4"/>
    <row r="14" spans="1:20" ht="37" customHeight="1" x14ac:dyDescent="0.4"/>
    <row r="15" spans="1:20" ht="51" customHeight="1" x14ac:dyDescent="0.4"/>
  </sheetData>
  <sortState ref="A4:C12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" style="1" customWidth="1"/>
    <col min="16" max="16" width="7.26953125" style="7" customWidth="1"/>
    <col min="17" max="17" width="7.6328125" style="7" customWidth="1"/>
    <col min="18" max="18" width="11.26953125" style="1" customWidth="1"/>
    <col min="19" max="16384" width="9" style="1"/>
  </cols>
  <sheetData>
    <row r="1" spans="1:20" ht="27.65" customHeight="1" x14ac:dyDescent="0.4">
      <c r="A1" s="69" t="s">
        <v>230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46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4">
      <c r="A4" s="32">
        <v>1</v>
      </c>
      <c r="B4" s="50" t="s">
        <v>79</v>
      </c>
      <c r="C4" s="50" t="s">
        <v>24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RANK(L4,$L$4:$L$8)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20" ht="33" customHeight="1" x14ac:dyDescent="0.4">
      <c r="A5" s="32">
        <v>2</v>
      </c>
      <c r="B5" s="50" t="s">
        <v>82</v>
      </c>
      <c r="C5" s="50" t="s">
        <v>33</v>
      </c>
      <c r="D5" s="32"/>
      <c r="E5" s="32"/>
      <c r="F5" s="32"/>
      <c r="G5" s="32"/>
      <c r="H5" s="32"/>
      <c r="I5" s="32">
        <f t="shared" ref="I5:I7" si="3">SUM(D5:H5)</f>
        <v>0</v>
      </c>
      <c r="J5" s="32">
        <f t="shared" ref="J5:J7" si="4">SUM(P5/3)</f>
        <v>0</v>
      </c>
      <c r="K5" s="32"/>
      <c r="L5" s="32">
        <f t="shared" ref="L5:L7" si="5">SUM(J5:K5)</f>
        <v>0</v>
      </c>
      <c r="M5" s="32">
        <f>RANK(L5,$L$4:$L$8)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</row>
    <row r="6" spans="1:20" ht="33" customHeight="1" x14ac:dyDescent="0.4">
      <c r="A6" s="32">
        <v>3</v>
      </c>
      <c r="B6" s="50" t="s">
        <v>232</v>
      </c>
      <c r="C6" s="50" t="s">
        <v>233</v>
      </c>
      <c r="D6" s="32"/>
      <c r="E6" s="32"/>
      <c r="F6" s="32"/>
      <c r="G6" s="32"/>
      <c r="H6" s="32"/>
      <c r="I6" s="32">
        <f t="shared" si="3"/>
        <v>0</v>
      </c>
      <c r="J6" s="32">
        <f t="shared" si="4"/>
        <v>0</v>
      </c>
      <c r="K6" s="32"/>
      <c r="L6" s="32">
        <f t="shared" si="5"/>
        <v>0</v>
      </c>
      <c r="M6" s="32">
        <f>RANK(L6,$L$4:$L$8)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20" ht="33" customHeight="1" x14ac:dyDescent="0.4">
      <c r="A7" s="32">
        <v>4</v>
      </c>
      <c r="B7" s="50" t="s">
        <v>81</v>
      </c>
      <c r="C7" s="50" t="s">
        <v>24</v>
      </c>
      <c r="D7" s="32"/>
      <c r="E7" s="32"/>
      <c r="F7" s="32"/>
      <c r="G7" s="32"/>
      <c r="H7" s="32"/>
      <c r="I7" s="32">
        <f t="shared" si="3"/>
        <v>0</v>
      </c>
      <c r="J7" s="32">
        <f t="shared" si="4"/>
        <v>0</v>
      </c>
      <c r="K7" s="32"/>
      <c r="L7" s="32">
        <f t="shared" si="5"/>
        <v>0</v>
      </c>
      <c r="M7" s="32">
        <f>RANK(L7,$L$4:$L$8)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9">
        <f t="shared" si="7"/>
        <v>0</v>
      </c>
    </row>
    <row r="8" spans="1:20" ht="33" customHeight="1" x14ac:dyDescent="0.4">
      <c r="A8" s="73" t="s">
        <v>231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20"/>
      <c r="Q8" s="20"/>
      <c r="R8" s="21"/>
      <c r="S8" s="54"/>
      <c r="T8" s="54"/>
    </row>
    <row r="9" spans="1:20" ht="33" customHeight="1" x14ac:dyDescent="0.4">
      <c r="C9" s="74" t="s">
        <v>75</v>
      </c>
      <c r="D9" s="74"/>
      <c r="E9" s="74"/>
      <c r="S9" s="54"/>
      <c r="T9" s="54"/>
    </row>
    <row r="10" spans="1:20" ht="33" customHeight="1" x14ac:dyDescent="0.4">
      <c r="A10" s="77" t="s">
        <v>328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56"/>
      <c r="T10" s="54"/>
    </row>
    <row r="11" spans="1:20" ht="33" customHeight="1" x14ac:dyDescent="0.4">
      <c r="S11" s="54"/>
      <c r="T11" s="54"/>
    </row>
    <row r="12" spans="1:20" ht="33" customHeight="1" x14ac:dyDescent="0.4">
      <c r="A12" s="18"/>
      <c r="B12" s="54"/>
      <c r="C12" s="54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0"/>
      <c r="Q12" s="20"/>
      <c r="R12" s="21"/>
      <c r="S12" s="54"/>
      <c r="T12" s="54"/>
    </row>
    <row r="13" spans="1:20" ht="33" customHeight="1" x14ac:dyDescent="0.4">
      <c r="A13" s="18"/>
      <c r="B13" s="54"/>
      <c r="C13" s="54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0"/>
      <c r="Q13" s="20"/>
      <c r="R13" s="52"/>
      <c r="S13" s="54"/>
      <c r="T13" s="54"/>
    </row>
    <row r="14" spans="1:20" ht="33" customHeight="1" x14ac:dyDescent="0.4">
      <c r="A14" s="18"/>
      <c r="B14" s="54"/>
      <c r="C14" s="54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0"/>
      <c r="Q14" s="20"/>
      <c r="R14" s="21"/>
      <c r="S14" s="54"/>
      <c r="T14" s="54"/>
    </row>
    <row r="15" spans="1:20" ht="33" customHeight="1" x14ac:dyDescent="0.4">
      <c r="A15" s="18"/>
      <c r="B15" s="54"/>
      <c r="C15" s="54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20"/>
      <c r="Q15" s="20"/>
      <c r="R15" s="52"/>
      <c r="S15" s="54"/>
      <c r="T15" s="54"/>
    </row>
    <row r="16" spans="1:20" ht="37" customHeight="1" x14ac:dyDescent="0.4"/>
  </sheetData>
  <sortState ref="A4:C9">
    <sortCondition ref="A3"/>
  </sortState>
  <mergeCells count="6">
    <mergeCell ref="A1:M2"/>
    <mergeCell ref="N2:P2"/>
    <mergeCell ref="Q2:R2"/>
    <mergeCell ref="A10:R10"/>
    <mergeCell ref="C9:E9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T3" sqref="T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7265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7265625" style="1" customWidth="1"/>
    <col min="16" max="17" width="7.6328125" style="7" customWidth="1"/>
    <col min="18" max="18" width="11.453125" style="1" customWidth="1"/>
    <col min="19" max="16384" width="9" style="1"/>
  </cols>
  <sheetData>
    <row r="1" spans="1:18" ht="27.65" customHeight="1" x14ac:dyDescent="0.4">
      <c r="A1" s="69" t="s">
        <v>234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2">
        <v>1</v>
      </c>
      <c r="B4" s="50" t="s">
        <v>235</v>
      </c>
      <c r="C4" s="50" t="s">
        <v>10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2">
        <v>2</v>
      </c>
      <c r="B5" s="50" t="s">
        <v>29</v>
      </c>
      <c r="C5" s="50" t="s">
        <v>10</v>
      </c>
      <c r="D5" s="32"/>
      <c r="E5" s="32"/>
      <c r="F5" s="32"/>
      <c r="G5" s="32"/>
      <c r="H5" s="32"/>
      <c r="I5" s="32">
        <f t="shared" ref="I5:I7" si="0">SUM(D5:H5)</f>
        <v>0</v>
      </c>
      <c r="J5" s="32">
        <f t="shared" ref="J5:J7" si="1">SUM(P5/3)</f>
        <v>0</v>
      </c>
      <c r="K5" s="32"/>
      <c r="L5" s="32">
        <f t="shared" ref="L5:L7" si="2">SUM(J5:K5)</f>
        <v>0</v>
      </c>
      <c r="M5" s="3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" customHeight="1" x14ac:dyDescent="0.4">
      <c r="A6" s="32">
        <v>3</v>
      </c>
      <c r="B6" s="50" t="s">
        <v>25</v>
      </c>
      <c r="C6" s="50" t="s">
        <v>11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" customHeight="1" x14ac:dyDescent="0.4">
      <c r="A7" s="32">
        <v>4</v>
      </c>
      <c r="B7" s="50" t="s">
        <v>73</v>
      </c>
      <c r="C7" s="50" t="s">
        <v>10</v>
      </c>
      <c r="D7" s="32"/>
      <c r="E7" s="32"/>
      <c r="F7" s="32"/>
      <c r="G7" s="32"/>
      <c r="H7" s="32"/>
      <c r="I7" s="32">
        <f t="shared" si="0"/>
        <v>0</v>
      </c>
      <c r="J7" s="32">
        <f t="shared" si="1"/>
        <v>0</v>
      </c>
      <c r="K7" s="32"/>
      <c r="L7" s="32">
        <f t="shared" si="2"/>
        <v>0</v>
      </c>
      <c r="M7" s="3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" customHeight="1" x14ac:dyDescent="0.4">
      <c r="A8" s="73" t="s">
        <v>56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5"/>
      <c r="O8" s="75"/>
      <c r="R8" s="10"/>
    </row>
    <row r="9" spans="1:18" ht="37" customHeight="1" x14ac:dyDescent="0.4">
      <c r="C9" s="74" t="s">
        <v>9</v>
      </c>
      <c r="D9" s="74"/>
      <c r="E9" s="74"/>
    </row>
    <row r="10" spans="1:18" ht="44.5" customHeight="1" x14ac:dyDescent="0.4">
      <c r="A10" s="68" t="s">
        <v>329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ht="37" customHeight="1" x14ac:dyDescent="0.4"/>
    <row r="12" spans="1:18" ht="37" customHeight="1" x14ac:dyDescent="0.4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5"/>
      <c r="O12" s="75"/>
    </row>
    <row r="13" spans="1:18" ht="51" customHeight="1" x14ac:dyDescent="0.4">
      <c r="A13" s="4"/>
      <c r="B13" s="4"/>
      <c r="C13" s="74"/>
      <c r="D13" s="74"/>
      <c r="E13" s="7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0" customHeight="1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37" customHeight="1" x14ac:dyDescent="0.4"/>
    <row r="16" spans="1:18" ht="51" customHeight="1" x14ac:dyDescent="0.4"/>
  </sheetData>
  <sortState ref="A4:C10">
    <sortCondition ref="A3"/>
  </sortState>
  <mergeCells count="9">
    <mergeCell ref="A14:R14"/>
    <mergeCell ref="A1:M2"/>
    <mergeCell ref="N2:P2"/>
    <mergeCell ref="Q2:R2"/>
    <mergeCell ref="A12:O12"/>
    <mergeCell ref="C13:E13"/>
    <mergeCell ref="A8:O8"/>
    <mergeCell ref="C9:E9"/>
    <mergeCell ref="A10:R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Normal="100" workbookViewId="0">
      <selection activeCell="U9" sqref="U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9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26953125" style="1" customWidth="1"/>
    <col min="16" max="16" width="7.26953125" style="7" customWidth="1"/>
    <col min="17" max="17" width="7.6328125" style="7" customWidth="1"/>
    <col min="18" max="18" width="11.36328125" style="1" customWidth="1"/>
    <col min="19" max="16384" width="9" style="1"/>
  </cols>
  <sheetData>
    <row r="1" spans="1:18" ht="27.65" customHeight="1" x14ac:dyDescent="0.4">
      <c r="A1" s="69" t="s">
        <v>236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12.7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2">
        <v>1</v>
      </c>
      <c r="B4" s="50" t="s">
        <v>238</v>
      </c>
      <c r="C4" s="50" t="s">
        <v>22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9" si="0">RANK(L4,$L$4:$L$12)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2">
        <v>2</v>
      </c>
      <c r="B5" s="50" t="s">
        <v>55</v>
      </c>
      <c r="C5" s="50" t="s">
        <v>10</v>
      </c>
      <c r="D5" s="32"/>
      <c r="E5" s="32"/>
      <c r="F5" s="32"/>
      <c r="G5" s="32"/>
      <c r="H5" s="32"/>
      <c r="I5" s="32">
        <f t="shared" ref="I5:I6" si="1">SUM(D5:H5)</f>
        <v>0</v>
      </c>
      <c r="J5" s="32">
        <f t="shared" ref="J5:J6" si="2">SUM(P5/3)</f>
        <v>0</v>
      </c>
      <c r="K5" s="32"/>
      <c r="L5" s="32">
        <f t="shared" ref="L5:L6" si="3">SUM(J5:K5)</f>
        <v>0</v>
      </c>
      <c r="M5" s="3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4">AVERAGE(N5:O5)</f>
        <v>0</v>
      </c>
      <c r="R5" s="9">
        <f t="shared" ref="R5:R6" si="5">L5-Q5</f>
        <v>0</v>
      </c>
    </row>
    <row r="6" spans="1:18" ht="33" customHeight="1" x14ac:dyDescent="0.4">
      <c r="A6" s="32">
        <v>3</v>
      </c>
      <c r="B6" s="50" t="s">
        <v>129</v>
      </c>
      <c r="C6" s="50" t="s">
        <v>22</v>
      </c>
      <c r="D6" s="32"/>
      <c r="E6" s="32"/>
      <c r="F6" s="32"/>
      <c r="G6" s="32"/>
      <c r="H6" s="32"/>
      <c r="I6" s="32">
        <f t="shared" si="1"/>
        <v>0</v>
      </c>
      <c r="J6" s="32">
        <f t="shared" si="2"/>
        <v>0</v>
      </c>
      <c r="K6" s="32"/>
      <c r="L6" s="32">
        <f t="shared" si="3"/>
        <v>0</v>
      </c>
      <c r="M6" s="32">
        <f t="shared" si="0"/>
        <v>1</v>
      </c>
      <c r="N6" s="33">
        <f t="shared" ref="N6:N9" si="6">MAX(D6:H6)</f>
        <v>0</v>
      </c>
      <c r="O6" s="33">
        <f t="shared" ref="O6:O9" si="7">MIN(D6:H6)</f>
        <v>0</v>
      </c>
      <c r="P6" s="37">
        <f t="shared" ref="P6:P9" si="8">SUM(I6-N6-O6)</f>
        <v>0</v>
      </c>
      <c r="Q6" s="37">
        <f t="shared" si="4"/>
        <v>0</v>
      </c>
      <c r="R6" s="40">
        <f t="shared" si="5"/>
        <v>0</v>
      </c>
    </row>
    <row r="7" spans="1:18" ht="33" customHeight="1" x14ac:dyDescent="0.4">
      <c r="A7" s="32">
        <v>4</v>
      </c>
      <c r="B7" s="50" t="s">
        <v>70</v>
      </c>
      <c r="C7" s="50" t="s">
        <v>10</v>
      </c>
      <c r="D7" s="32"/>
      <c r="E7" s="32"/>
      <c r="F7" s="32"/>
      <c r="G7" s="32"/>
      <c r="H7" s="32"/>
      <c r="I7" s="32">
        <f t="shared" ref="I7:I9" si="9">SUM(D7:H7)</f>
        <v>0</v>
      </c>
      <c r="J7" s="32">
        <f t="shared" ref="J7:J9" si="10">SUM(P7/3)</f>
        <v>0</v>
      </c>
      <c r="K7" s="32"/>
      <c r="L7" s="32">
        <f t="shared" ref="L7:L9" si="11">SUM(J7:K7)</f>
        <v>0</v>
      </c>
      <c r="M7" s="32">
        <f t="shared" si="0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ref="Q7:Q9" si="12">AVERAGE(N7:O7)</f>
        <v>0</v>
      </c>
      <c r="R7" s="39">
        <f t="shared" ref="R7:R9" si="13">L7-Q7</f>
        <v>0</v>
      </c>
    </row>
    <row r="8" spans="1:18" ht="33" customHeight="1" x14ac:dyDescent="0.4">
      <c r="A8" s="32">
        <v>5</v>
      </c>
      <c r="B8" s="50" t="s">
        <v>237</v>
      </c>
      <c r="C8" s="50" t="s">
        <v>22</v>
      </c>
      <c r="D8" s="32"/>
      <c r="E8" s="32"/>
      <c r="F8" s="32"/>
      <c r="G8" s="32"/>
      <c r="H8" s="32"/>
      <c r="I8" s="32">
        <f t="shared" si="9"/>
        <v>0</v>
      </c>
      <c r="J8" s="32">
        <f t="shared" si="10"/>
        <v>0</v>
      </c>
      <c r="K8" s="32"/>
      <c r="L8" s="32">
        <f t="shared" si="11"/>
        <v>0</v>
      </c>
      <c r="M8" s="32">
        <f t="shared" si="0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12"/>
        <v>0</v>
      </c>
      <c r="R8" s="40">
        <f t="shared" si="13"/>
        <v>0</v>
      </c>
    </row>
    <row r="9" spans="1:18" ht="33" customHeight="1" x14ac:dyDescent="0.4">
      <c r="A9" s="32">
        <v>6</v>
      </c>
      <c r="B9" s="50" t="s">
        <v>128</v>
      </c>
      <c r="C9" s="50" t="s">
        <v>10</v>
      </c>
      <c r="D9" s="32"/>
      <c r="E9" s="32"/>
      <c r="F9" s="32"/>
      <c r="G9" s="32"/>
      <c r="H9" s="32"/>
      <c r="I9" s="32">
        <f t="shared" si="9"/>
        <v>0</v>
      </c>
      <c r="J9" s="32">
        <f t="shared" si="10"/>
        <v>0</v>
      </c>
      <c r="K9" s="32"/>
      <c r="L9" s="32">
        <f t="shared" si="11"/>
        <v>0</v>
      </c>
      <c r="M9" s="32">
        <f t="shared" si="0"/>
        <v>1</v>
      </c>
      <c r="N9" s="33">
        <f t="shared" si="6"/>
        <v>0</v>
      </c>
      <c r="O9" s="33">
        <f t="shared" si="7"/>
        <v>0</v>
      </c>
      <c r="P9" s="37">
        <f t="shared" si="8"/>
        <v>0</v>
      </c>
      <c r="Q9" s="37">
        <f t="shared" si="12"/>
        <v>0</v>
      </c>
      <c r="R9" s="39">
        <f t="shared" si="13"/>
        <v>0</v>
      </c>
    </row>
    <row r="10" spans="1:18" ht="27.65" customHeight="1" x14ac:dyDescent="0.4">
      <c r="A10" s="73" t="s">
        <v>217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20"/>
      <c r="Q10" s="20"/>
      <c r="R10" s="9"/>
    </row>
    <row r="11" spans="1:18" ht="23" customHeight="1" x14ac:dyDescent="0.4">
      <c r="C11" s="74" t="s">
        <v>9</v>
      </c>
      <c r="D11" s="74"/>
      <c r="E11" s="74"/>
    </row>
    <row r="12" spans="1:18" ht="40.75" customHeight="1" x14ac:dyDescent="0.4">
      <c r="A12" s="68" t="s">
        <v>330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18" ht="48.65" customHeight="1" x14ac:dyDescent="0.4"/>
    <row r="14" spans="1:18" ht="23" customHeight="1" x14ac:dyDescent="0.4">
      <c r="A14" s="18"/>
      <c r="B14" s="51"/>
      <c r="C14" s="51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0"/>
      <c r="Q14" s="20"/>
      <c r="R14" s="10"/>
    </row>
    <row r="15" spans="1:18" ht="23" customHeight="1" x14ac:dyDescent="0.4">
      <c r="A15" s="18"/>
      <c r="B15" s="51"/>
      <c r="C15" s="51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20"/>
      <c r="Q15" s="20"/>
      <c r="R15" s="9"/>
    </row>
    <row r="16" spans="1:18" ht="23" customHeight="1" x14ac:dyDescent="0.4">
      <c r="A16" s="18"/>
      <c r="B16" s="51"/>
      <c r="C16" s="51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0"/>
      <c r="Q16" s="20"/>
      <c r="R16" s="9"/>
    </row>
    <row r="17" spans="1:18" ht="23" customHeight="1" x14ac:dyDescent="0.4">
      <c r="A17" s="18"/>
      <c r="B17" s="51"/>
      <c r="C17" s="51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0"/>
      <c r="Q17" s="20"/>
      <c r="R17" s="9"/>
    </row>
    <row r="18" spans="1:18" ht="37" customHeight="1" x14ac:dyDescent="0.4"/>
    <row r="19" spans="1:18" ht="37" customHeight="1" x14ac:dyDescent="0.4"/>
    <row r="20" spans="1:18" ht="37" customHeight="1" x14ac:dyDescent="0.4"/>
  </sheetData>
  <sortState ref="A4:C8">
    <sortCondition ref="A3"/>
  </sortState>
  <mergeCells count="6">
    <mergeCell ref="A12:R12"/>
    <mergeCell ref="A1:M2"/>
    <mergeCell ref="N2:P2"/>
    <mergeCell ref="Q2:R2"/>
    <mergeCell ref="C11:E11"/>
    <mergeCell ref="A10:O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zoomScale="90" zoomScaleNormal="90" workbookViewId="0">
      <selection activeCell="W4" sqref="W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6.9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7265625" style="1" customWidth="1"/>
    <col min="16" max="16" width="7.36328125" style="7" customWidth="1"/>
    <col min="17" max="17" width="7.6328125" style="7" customWidth="1"/>
    <col min="18" max="18" width="11.08984375" style="1" customWidth="1"/>
    <col min="19" max="16384" width="9" style="1"/>
  </cols>
  <sheetData>
    <row r="1" spans="1:20" ht="18" customHeight="1" x14ac:dyDescent="0.4">
      <c r="A1" s="69" t="s">
        <v>239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18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38</v>
      </c>
      <c r="O2" s="71"/>
      <c r="P2" s="71"/>
      <c r="Q2" s="72" t="s">
        <v>19</v>
      </c>
      <c r="R2" s="72"/>
    </row>
    <row r="3" spans="1:20" ht="38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22" t="s">
        <v>48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0" customHeight="1" x14ac:dyDescent="0.4">
      <c r="A4" s="32">
        <v>1</v>
      </c>
      <c r="B4" s="50" t="s">
        <v>105</v>
      </c>
      <c r="C4" s="50" t="s">
        <v>11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19"/>
      <c r="T4" s="54"/>
    </row>
    <row r="5" spans="1:20" ht="30" customHeight="1" x14ac:dyDescent="0.4">
      <c r="A5" s="32">
        <v>2</v>
      </c>
      <c r="B5" s="50" t="s">
        <v>240</v>
      </c>
      <c r="C5" s="50" t="s">
        <v>241</v>
      </c>
      <c r="D5" s="32"/>
      <c r="E5" s="32"/>
      <c r="F5" s="32"/>
      <c r="G5" s="32"/>
      <c r="H5" s="32"/>
      <c r="I5" s="32">
        <f t="shared" ref="I5" si="0">SUM(D5:H5)</f>
        <v>0</v>
      </c>
      <c r="J5" s="32">
        <f t="shared" ref="J5" si="1">SUM(P5/3)</f>
        <v>0</v>
      </c>
      <c r="K5" s="32"/>
      <c r="L5" s="32">
        <f t="shared" ref="L5" si="2">SUM(J5:K5)</f>
        <v>0</v>
      </c>
      <c r="M5" s="3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  <c r="S5" s="54"/>
      <c r="T5" s="54"/>
    </row>
    <row r="6" spans="1:20" ht="30" customHeight="1" x14ac:dyDescent="0.4">
      <c r="A6" s="73" t="s">
        <v>57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5"/>
      <c r="O6" s="75"/>
      <c r="R6" s="9"/>
      <c r="S6" s="54"/>
      <c r="T6" s="54"/>
    </row>
    <row r="7" spans="1:20" ht="30" customHeight="1" x14ac:dyDescent="0.4">
      <c r="A7" s="4"/>
      <c r="B7" s="4"/>
      <c r="C7" s="74" t="s">
        <v>9</v>
      </c>
      <c r="D7" s="74"/>
      <c r="E7" s="74"/>
      <c r="F7" s="4"/>
      <c r="G7" s="4"/>
      <c r="H7" s="4"/>
      <c r="I7" s="4"/>
      <c r="J7" s="4"/>
      <c r="K7" s="4"/>
      <c r="L7" s="4"/>
      <c r="M7" s="4"/>
      <c r="N7" s="4"/>
      <c r="O7" s="4"/>
      <c r="R7" s="9"/>
      <c r="S7" s="54"/>
      <c r="T7" s="54"/>
    </row>
    <row r="8" spans="1:20" ht="40.25" customHeight="1" x14ac:dyDescent="0.4">
      <c r="A8" s="68" t="s">
        <v>319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54"/>
      <c r="T8" s="54"/>
    </row>
    <row r="9" spans="1:20" ht="30" customHeight="1" x14ac:dyDescent="0.4"/>
    <row r="10" spans="1:20" ht="30" customHeight="1" x14ac:dyDescent="0.4"/>
    <row r="11" spans="1:20" ht="45.5" customHeight="1" x14ac:dyDescent="0.4"/>
    <row r="12" spans="1:20" ht="30" customHeight="1" x14ac:dyDescent="0.4"/>
    <row r="13" spans="1:20" ht="30" customHeight="1" x14ac:dyDescent="0.4"/>
    <row r="14" spans="1:20" ht="30" customHeight="1" x14ac:dyDescent="0.4">
      <c r="A14" s="18"/>
      <c r="B14" s="16"/>
      <c r="C14" s="16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0"/>
      <c r="Q14" s="20"/>
      <c r="R14" s="21"/>
    </row>
    <row r="15" spans="1:20" ht="30" customHeight="1" x14ac:dyDescent="0.4">
      <c r="A15" s="18"/>
      <c r="B15" s="16"/>
      <c r="C15" s="16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20"/>
      <c r="Q15" s="20"/>
      <c r="R15" s="21"/>
    </row>
    <row r="16" spans="1:20" ht="25.5" customHeight="1" x14ac:dyDescent="0.4">
      <c r="A16" s="18"/>
      <c r="B16" s="16"/>
      <c r="C16" s="16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0"/>
      <c r="Q16" s="20"/>
      <c r="R16" s="21"/>
    </row>
    <row r="17" spans="1:18" ht="26.25" customHeight="1" x14ac:dyDescent="0.4">
      <c r="A17" s="18"/>
      <c r="B17" s="16"/>
      <c r="C17" s="16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0"/>
      <c r="Q17" s="20"/>
      <c r="R17" s="21"/>
    </row>
    <row r="18" spans="1:18" ht="35" customHeight="1" x14ac:dyDescent="0.4">
      <c r="A18" s="7"/>
      <c r="B18" s="7"/>
      <c r="P18" s="1"/>
      <c r="Q18" s="1"/>
    </row>
    <row r="19" spans="1:18" s="19" customFormat="1" ht="19.25" customHeight="1" x14ac:dyDescent="0.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7"/>
      <c r="N19" s="7"/>
      <c r="O19" s="1"/>
    </row>
    <row r="20" spans="1:18" s="19" customFormat="1" ht="19.25" customHeight="1" x14ac:dyDescent="0.4"/>
    <row r="21" spans="1:18" s="19" customFormat="1" ht="19.25" customHeight="1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7"/>
      <c r="Q21" s="7"/>
      <c r="R21" s="1"/>
    </row>
    <row r="22" spans="1:18" s="19" customFormat="1" ht="19.25" customHeight="1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7"/>
      <c r="Q22" s="7"/>
      <c r="R22" s="1"/>
    </row>
    <row r="23" spans="1:18" ht="15" customHeight="1" x14ac:dyDescent="0.4"/>
    <row r="24" spans="1:18" ht="37" customHeight="1" x14ac:dyDescent="0.4"/>
    <row r="25" spans="1:18" ht="35" customHeight="1" x14ac:dyDescent="0.4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zoomScale="78" zoomScaleNormal="78" workbookViewId="0">
      <selection activeCell="W11" sqref="W11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7.08984375" style="1" customWidth="1"/>
    <col min="11" max="11" width="7.6328125" style="1" customWidth="1"/>
    <col min="12" max="12" width="7.453125" style="1" customWidth="1"/>
    <col min="13" max="13" width="16.36328125" style="1" customWidth="1"/>
    <col min="14" max="14" width="6.90625" style="1" customWidth="1"/>
    <col min="15" max="15" width="6.81640625" style="1" customWidth="1"/>
    <col min="16" max="16" width="7.906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9" t="s">
        <v>242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127</v>
      </c>
      <c r="K3" s="35" t="s">
        <v>12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244</v>
      </c>
      <c r="C4" s="50" t="s">
        <v>245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246</v>
      </c>
      <c r="C5" s="50" t="s">
        <v>159</v>
      </c>
      <c r="D5" s="32"/>
      <c r="E5" s="32"/>
      <c r="F5" s="32"/>
      <c r="G5" s="32"/>
      <c r="H5" s="32"/>
      <c r="I5" s="32">
        <f t="shared" ref="I5:I6" si="0">SUM(D5:H5)</f>
        <v>0</v>
      </c>
      <c r="J5" s="32">
        <f t="shared" ref="J5:J6" si="1">SUM(P5/3)</f>
        <v>0</v>
      </c>
      <c r="K5" s="32"/>
      <c r="L5" s="32">
        <f t="shared" ref="L5:L6" si="2">SUM(J5:K5)</f>
        <v>0</v>
      </c>
      <c r="M5" s="3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4">
      <c r="A6" s="32">
        <v>3</v>
      </c>
      <c r="B6" s="50" t="s">
        <v>247</v>
      </c>
      <c r="C6" s="50" t="s">
        <v>159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:M7" si="5">RANK(L6,$L$4:$L$5)</f>
        <v>1</v>
      </c>
      <c r="N6" s="3">
        <f t="shared" ref="N6:N7" si="6">MAX(D6:H6)</f>
        <v>0</v>
      </c>
      <c r="O6" s="3">
        <f t="shared" ref="O6:O7" si="7">MIN(D6:H6)</f>
        <v>0</v>
      </c>
      <c r="P6" s="7">
        <f t="shared" ref="P6:P7" si="8">SUM(I6-N6-O6)</f>
        <v>0</v>
      </c>
      <c r="Q6" s="7">
        <f t="shared" si="3"/>
        <v>0</v>
      </c>
      <c r="R6" s="10">
        <f t="shared" si="4"/>
        <v>0</v>
      </c>
    </row>
    <row r="7" spans="1:18" ht="30" customHeight="1" x14ac:dyDescent="0.4">
      <c r="A7" s="32">
        <v>4</v>
      </c>
      <c r="B7" s="50" t="s">
        <v>249</v>
      </c>
      <c r="C7" s="50" t="s">
        <v>62</v>
      </c>
      <c r="D7" s="32"/>
      <c r="E7" s="32"/>
      <c r="F7" s="32"/>
      <c r="G7" s="32"/>
      <c r="H7" s="32"/>
      <c r="I7" s="32">
        <f t="shared" ref="I7:I14" si="9">SUM(D7:H7)</f>
        <v>0</v>
      </c>
      <c r="J7" s="32">
        <f t="shared" ref="J7:J14" si="10">SUM(P7/3)</f>
        <v>0</v>
      </c>
      <c r="K7" s="32"/>
      <c r="L7" s="32">
        <f t="shared" ref="L7:L14" si="11">SUM(J7:K7)</f>
        <v>0</v>
      </c>
      <c r="M7" s="32">
        <f t="shared" si="5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ref="Q7:Q14" si="12">AVERAGE(N7:O7)</f>
        <v>0</v>
      </c>
      <c r="R7" s="39">
        <f t="shared" ref="R7:R14" si="13">L7-Q7</f>
        <v>0</v>
      </c>
    </row>
    <row r="8" spans="1:18" ht="30" customHeight="1" x14ac:dyDescent="0.4">
      <c r="A8" s="32">
        <v>5</v>
      </c>
      <c r="B8" s="50" t="s">
        <v>250</v>
      </c>
      <c r="C8" s="50" t="s">
        <v>59</v>
      </c>
      <c r="D8" s="32"/>
      <c r="E8" s="32"/>
      <c r="F8" s="32"/>
      <c r="G8" s="32"/>
      <c r="H8" s="32"/>
      <c r="I8" s="32">
        <f t="shared" si="9"/>
        <v>0</v>
      </c>
      <c r="J8" s="32">
        <f t="shared" si="10"/>
        <v>0</v>
      </c>
      <c r="K8" s="32"/>
      <c r="L8" s="32">
        <f t="shared" si="11"/>
        <v>0</v>
      </c>
      <c r="M8" s="32">
        <f t="shared" ref="M8:M14" si="14">RANK(L8,$L$4:$L$5)</f>
        <v>1</v>
      </c>
      <c r="N8" s="33">
        <f t="shared" ref="N8:N14" si="15">MAX(D8:H8)</f>
        <v>0</v>
      </c>
      <c r="O8" s="33">
        <f t="shared" ref="O8:O14" si="16">MIN(D8:H8)</f>
        <v>0</v>
      </c>
      <c r="P8" s="37">
        <f t="shared" ref="P8:P14" si="17">SUM(I8-N8-O8)</f>
        <v>0</v>
      </c>
      <c r="Q8" s="37">
        <f t="shared" si="12"/>
        <v>0</v>
      </c>
      <c r="R8" s="40">
        <f t="shared" si="13"/>
        <v>0</v>
      </c>
    </row>
    <row r="9" spans="1:18" ht="30" customHeight="1" x14ac:dyDescent="0.4">
      <c r="A9" s="32">
        <v>6</v>
      </c>
      <c r="B9" s="50" t="s">
        <v>252</v>
      </c>
      <c r="C9" s="50" t="s">
        <v>26</v>
      </c>
      <c r="D9" s="32"/>
      <c r="E9" s="32"/>
      <c r="F9" s="32"/>
      <c r="G9" s="32"/>
      <c r="H9" s="32"/>
      <c r="I9" s="32">
        <f t="shared" si="9"/>
        <v>0</v>
      </c>
      <c r="J9" s="32">
        <f t="shared" si="10"/>
        <v>0</v>
      </c>
      <c r="K9" s="32"/>
      <c r="L9" s="32">
        <f t="shared" si="11"/>
        <v>0</v>
      </c>
      <c r="M9" s="32">
        <f t="shared" si="14"/>
        <v>1</v>
      </c>
      <c r="N9" s="33">
        <f t="shared" si="15"/>
        <v>0</v>
      </c>
      <c r="O9" s="33">
        <f t="shared" si="16"/>
        <v>0</v>
      </c>
      <c r="P9" s="37">
        <f t="shared" si="17"/>
        <v>0</v>
      </c>
      <c r="Q9" s="37">
        <f t="shared" si="12"/>
        <v>0</v>
      </c>
      <c r="R9" s="39">
        <f t="shared" si="13"/>
        <v>0</v>
      </c>
    </row>
    <row r="10" spans="1:18" ht="30" customHeight="1" x14ac:dyDescent="0.4">
      <c r="A10" s="32">
        <v>7</v>
      </c>
      <c r="B10" s="50" t="s">
        <v>253</v>
      </c>
      <c r="C10" s="50" t="s">
        <v>24</v>
      </c>
      <c r="D10" s="32"/>
      <c r="E10" s="32"/>
      <c r="F10" s="32"/>
      <c r="G10" s="32"/>
      <c r="H10" s="32"/>
      <c r="I10" s="32">
        <f t="shared" si="9"/>
        <v>0</v>
      </c>
      <c r="J10" s="32">
        <f t="shared" si="10"/>
        <v>0</v>
      </c>
      <c r="K10" s="32"/>
      <c r="L10" s="32">
        <f t="shared" si="11"/>
        <v>0</v>
      </c>
      <c r="M10" s="32">
        <f t="shared" si="14"/>
        <v>1</v>
      </c>
      <c r="N10" s="33">
        <f t="shared" si="15"/>
        <v>0</v>
      </c>
      <c r="O10" s="33">
        <f t="shared" si="16"/>
        <v>0</v>
      </c>
      <c r="P10" s="37">
        <f t="shared" si="17"/>
        <v>0</v>
      </c>
      <c r="Q10" s="37">
        <f t="shared" si="12"/>
        <v>0</v>
      </c>
      <c r="R10" s="40">
        <f t="shared" si="13"/>
        <v>0</v>
      </c>
    </row>
    <row r="11" spans="1:18" ht="30" customHeight="1" x14ac:dyDescent="0.4">
      <c r="A11" s="32">
        <v>8</v>
      </c>
      <c r="B11" s="50" t="s">
        <v>254</v>
      </c>
      <c r="C11" s="50" t="s">
        <v>24</v>
      </c>
      <c r="D11" s="32"/>
      <c r="E11" s="32"/>
      <c r="F11" s="32"/>
      <c r="G11" s="32"/>
      <c r="H11" s="32"/>
      <c r="I11" s="32">
        <f t="shared" si="9"/>
        <v>0</v>
      </c>
      <c r="J11" s="32">
        <f t="shared" si="10"/>
        <v>0</v>
      </c>
      <c r="K11" s="32"/>
      <c r="L11" s="32">
        <f t="shared" si="11"/>
        <v>0</v>
      </c>
      <c r="M11" s="32">
        <f t="shared" si="14"/>
        <v>1</v>
      </c>
      <c r="N11" s="33">
        <f t="shared" si="15"/>
        <v>0</v>
      </c>
      <c r="O11" s="33">
        <f t="shared" si="16"/>
        <v>0</v>
      </c>
      <c r="P11" s="37">
        <f t="shared" si="17"/>
        <v>0</v>
      </c>
      <c r="Q11" s="37">
        <f t="shared" si="12"/>
        <v>0</v>
      </c>
      <c r="R11" s="39">
        <f t="shared" si="13"/>
        <v>0</v>
      </c>
    </row>
    <row r="12" spans="1:18" ht="30" customHeight="1" x14ac:dyDescent="0.4">
      <c r="A12" s="32">
        <v>9</v>
      </c>
      <c r="B12" s="50" t="s">
        <v>248</v>
      </c>
      <c r="C12" s="50" t="s">
        <v>159</v>
      </c>
      <c r="D12" s="32"/>
      <c r="E12" s="32"/>
      <c r="F12" s="32"/>
      <c r="G12" s="32"/>
      <c r="H12" s="32"/>
      <c r="I12" s="32">
        <f t="shared" si="9"/>
        <v>0</v>
      </c>
      <c r="J12" s="32">
        <f t="shared" si="10"/>
        <v>0</v>
      </c>
      <c r="K12" s="32"/>
      <c r="L12" s="32">
        <f t="shared" si="11"/>
        <v>0</v>
      </c>
      <c r="M12" s="32">
        <f t="shared" si="14"/>
        <v>1</v>
      </c>
      <c r="N12" s="33">
        <f t="shared" si="15"/>
        <v>0</v>
      </c>
      <c r="O12" s="33">
        <f t="shared" si="16"/>
        <v>0</v>
      </c>
      <c r="P12" s="37">
        <f t="shared" si="17"/>
        <v>0</v>
      </c>
      <c r="Q12" s="37">
        <f t="shared" si="12"/>
        <v>0</v>
      </c>
      <c r="R12" s="40">
        <f t="shared" si="13"/>
        <v>0</v>
      </c>
    </row>
    <row r="13" spans="1:18" ht="30" customHeight="1" x14ac:dyDescent="0.4">
      <c r="A13" s="32">
        <v>10</v>
      </c>
      <c r="B13" s="50" t="s">
        <v>251</v>
      </c>
      <c r="C13" s="50" t="s">
        <v>58</v>
      </c>
      <c r="D13" s="32"/>
      <c r="E13" s="32"/>
      <c r="F13" s="32"/>
      <c r="G13" s="32"/>
      <c r="H13" s="32"/>
      <c r="I13" s="32">
        <f t="shared" si="9"/>
        <v>0</v>
      </c>
      <c r="J13" s="32">
        <f t="shared" si="10"/>
        <v>0</v>
      </c>
      <c r="K13" s="32"/>
      <c r="L13" s="32">
        <f t="shared" si="11"/>
        <v>0</v>
      </c>
      <c r="M13" s="32">
        <f t="shared" si="14"/>
        <v>1</v>
      </c>
      <c r="N13" s="33">
        <f t="shared" si="15"/>
        <v>0</v>
      </c>
      <c r="O13" s="33">
        <f t="shared" si="16"/>
        <v>0</v>
      </c>
      <c r="P13" s="37">
        <f t="shared" si="17"/>
        <v>0</v>
      </c>
      <c r="Q13" s="37">
        <f t="shared" si="12"/>
        <v>0</v>
      </c>
      <c r="R13" s="39">
        <f t="shared" si="13"/>
        <v>0</v>
      </c>
    </row>
    <row r="14" spans="1:18" ht="30" customHeight="1" x14ac:dyDescent="0.4">
      <c r="A14" s="32">
        <v>11</v>
      </c>
      <c r="B14" s="50" t="s">
        <v>255</v>
      </c>
      <c r="C14" s="50" t="s">
        <v>24</v>
      </c>
      <c r="D14" s="32"/>
      <c r="E14" s="32"/>
      <c r="F14" s="32"/>
      <c r="G14" s="32"/>
      <c r="H14" s="32"/>
      <c r="I14" s="32">
        <f t="shared" si="9"/>
        <v>0</v>
      </c>
      <c r="J14" s="32">
        <f t="shared" si="10"/>
        <v>0</v>
      </c>
      <c r="K14" s="32"/>
      <c r="L14" s="32">
        <f t="shared" si="11"/>
        <v>0</v>
      </c>
      <c r="M14" s="32">
        <f t="shared" si="14"/>
        <v>1</v>
      </c>
      <c r="N14" s="33">
        <f t="shared" si="15"/>
        <v>0</v>
      </c>
      <c r="O14" s="33">
        <f t="shared" si="16"/>
        <v>0</v>
      </c>
      <c r="P14" s="37">
        <f t="shared" si="17"/>
        <v>0</v>
      </c>
      <c r="Q14" s="37">
        <f t="shared" si="12"/>
        <v>0</v>
      </c>
      <c r="R14" s="40">
        <f t="shared" si="13"/>
        <v>0</v>
      </c>
    </row>
    <row r="15" spans="1:18" ht="30" customHeight="1" x14ac:dyDescent="0.4">
      <c r="A15" s="73" t="s">
        <v>243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5"/>
      <c r="O15" s="75"/>
    </row>
    <row r="16" spans="1:18" ht="30" customHeight="1" x14ac:dyDescent="0.4">
      <c r="A16" s="4"/>
      <c r="B16" s="4"/>
      <c r="C16" s="74" t="s">
        <v>9</v>
      </c>
      <c r="D16" s="74"/>
      <c r="E16" s="7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0" customHeight="1" x14ac:dyDescent="0.4">
      <c r="A17" s="68" t="s">
        <v>321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</row>
  </sheetData>
  <sortState ref="A4:C5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scale="94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62" zoomScaleNormal="62" workbookViewId="0">
      <selection activeCell="A24" sqref="A24:R2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5" width="7.90625" style="1" customWidth="1"/>
    <col min="6" max="6" width="8" style="1" customWidth="1"/>
    <col min="7" max="8" width="7.7265625" style="1" customWidth="1"/>
    <col min="9" max="9" width="7.90625" style="1" customWidth="1"/>
    <col min="10" max="10" width="6.81640625" style="1" customWidth="1"/>
    <col min="11" max="11" width="8.26953125" style="1" customWidth="1"/>
    <col min="12" max="12" width="7.453125" style="1" customWidth="1"/>
    <col min="13" max="13" width="9.6328125" style="1" customWidth="1"/>
    <col min="14" max="14" width="6.90625" style="1" customWidth="1"/>
    <col min="15" max="15" width="7.1796875" style="1" customWidth="1"/>
    <col min="16" max="16" width="7.90625" style="7" customWidth="1"/>
    <col min="17" max="17" width="8.1796875" style="7" customWidth="1"/>
    <col min="18" max="18" width="10.54296875" style="1" customWidth="1"/>
    <col min="19" max="16384" width="9" style="1"/>
  </cols>
  <sheetData>
    <row r="1" spans="1:18" ht="27.65" customHeight="1" x14ac:dyDescent="0.4">
      <c r="A1" s="69" t="s">
        <v>256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36</v>
      </c>
      <c r="O2" s="71"/>
      <c r="P2" s="71"/>
      <c r="Q2" s="72" t="s">
        <v>19</v>
      </c>
      <c r="R2" s="72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47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259</v>
      </c>
      <c r="C4" s="50" t="s">
        <v>58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260</v>
      </c>
      <c r="C5" s="50" t="s">
        <v>33</v>
      </c>
      <c r="D5" s="32"/>
      <c r="E5" s="32"/>
      <c r="F5" s="32"/>
      <c r="G5" s="32"/>
      <c r="H5" s="32"/>
      <c r="I5" s="32">
        <f t="shared" ref="I5:I6" si="4">SUM(D5:H5)</f>
        <v>0</v>
      </c>
      <c r="J5" s="32">
        <f t="shared" ref="J5:J6" si="5">SUM(P5/3)</f>
        <v>0</v>
      </c>
      <c r="K5" s="32"/>
      <c r="L5" s="32">
        <f t="shared" ref="L5:L6" si="6">SUM(J5:K5)</f>
        <v>0</v>
      </c>
      <c r="M5" s="3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0" customHeight="1" x14ac:dyDescent="0.4">
      <c r="A6" s="32">
        <v>3</v>
      </c>
      <c r="B6" s="50" t="s">
        <v>261</v>
      </c>
      <c r="C6" s="50" t="s">
        <v>159</v>
      </c>
      <c r="D6" s="32"/>
      <c r="E6" s="32"/>
      <c r="F6" s="32"/>
      <c r="G6" s="32"/>
      <c r="H6" s="32"/>
      <c r="I6" s="32">
        <f t="shared" si="4"/>
        <v>0</v>
      </c>
      <c r="J6" s="32">
        <f t="shared" si="5"/>
        <v>0</v>
      </c>
      <c r="K6" s="32"/>
      <c r="L6" s="32">
        <f t="shared" si="6"/>
        <v>0</v>
      </c>
      <c r="M6" s="3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4">
      <c r="A7" s="32">
        <v>4</v>
      </c>
      <c r="B7" s="50" t="s">
        <v>262</v>
      </c>
      <c r="C7" s="50" t="s">
        <v>159</v>
      </c>
      <c r="D7" s="32"/>
      <c r="E7" s="32"/>
      <c r="F7" s="32"/>
      <c r="G7" s="32"/>
      <c r="H7" s="32"/>
      <c r="I7" s="32">
        <f>SUM(D7:H7)</f>
        <v>0</v>
      </c>
      <c r="J7" s="32">
        <f>SUM(P7/3)</f>
        <v>0</v>
      </c>
      <c r="K7" s="32"/>
      <c r="L7" s="32">
        <f>SUM(J7:K7)</f>
        <v>0</v>
      </c>
      <c r="M7" s="3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4">
      <c r="A8" s="32">
        <v>5</v>
      </c>
      <c r="B8" s="50" t="s">
        <v>264</v>
      </c>
      <c r="C8" s="50" t="s">
        <v>265</v>
      </c>
      <c r="D8" s="32"/>
      <c r="E8" s="32"/>
      <c r="F8" s="32"/>
      <c r="G8" s="32"/>
      <c r="H8" s="32"/>
      <c r="I8" s="32">
        <f t="shared" ref="I8:I9" si="9">SUM(D8:H8)</f>
        <v>0</v>
      </c>
      <c r="J8" s="32">
        <f t="shared" ref="J8:J9" si="10">SUM(P8/3)</f>
        <v>0</v>
      </c>
      <c r="K8" s="32"/>
      <c r="L8" s="32">
        <f t="shared" ref="L8:L9" si="11">SUM(J8:K8)</f>
        <v>0</v>
      </c>
      <c r="M8" s="3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4">
      <c r="A9" s="32">
        <v>6</v>
      </c>
      <c r="B9" s="50" t="s">
        <v>266</v>
      </c>
      <c r="C9" s="50" t="s">
        <v>267</v>
      </c>
      <c r="D9" s="32"/>
      <c r="E9" s="32"/>
      <c r="F9" s="32"/>
      <c r="G9" s="32"/>
      <c r="H9" s="32"/>
      <c r="I9" s="32">
        <f t="shared" si="9"/>
        <v>0</v>
      </c>
      <c r="J9" s="32">
        <f t="shared" si="10"/>
        <v>0</v>
      </c>
      <c r="K9" s="32"/>
      <c r="L9" s="32">
        <f t="shared" si="11"/>
        <v>0</v>
      </c>
      <c r="M9" s="3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4">
      <c r="A10" s="32">
        <v>7</v>
      </c>
      <c r="B10" s="50" t="s">
        <v>268</v>
      </c>
      <c r="C10" s="50" t="s">
        <v>62</v>
      </c>
      <c r="D10" s="32"/>
      <c r="E10" s="32"/>
      <c r="F10" s="32"/>
      <c r="G10" s="32"/>
      <c r="H10" s="32"/>
      <c r="I10" s="32">
        <f>SUM(D10:H10)</f>
        <v>0</v>
      </c>
      <c r="J10" s="32">
        <f>SUM(P10/3)</f>
        <v>0</v>
      </c>
      <c r="K10" s="32"/>
      <c r="L10" s="32">
        <f>SUM(J10:K10)</f>
        <v>0</v>
      </c>
      <c r="M10" s="32">
        <f t="shared" ref="M10:M11" si="14">RANK(L10,$L$4:$L$9)</f>
        <v>1</v>
      </c>
      <c r="N10" s="3">
        <f t="shared" ref="N10:N11" si="15">MAX(D10:H10)</f>
        <v>0</v>
      </c>
      <c r="O10" s="3">
        <f t="shared" ref="O10:O11" si="16">MIN(D10:H10)</f>
        <v>0</v>
      </c>
      <c r="P10" s="7">
        <f t="shared" ref="P10:P11" si="17">SUM(I10-N10-O10)</f>
        <v>0</v>
      </c>
      <c r="Q10" s="7">
        <f>AVERAGE(N10:O10)</f>
        <v>0</v>
      </c>
      <c r="R10" s="10">
        <f>L10-Q10</f>
        <v>0</v>
      </c>
    </row>
    <row r="11" spans="1:18" ht="30" customHeight="1" x14ac:dyDescent="0.4">
      <c r="A11" s="32">
        <v>8</v>
      </c>
      <c r="B11" s="50" t="s">
        <v>269</v>
      </c>
      <c r="C11" s="50" t="s">
        <v>62</v>
      </c>
      <c r="D11" s="32"/>
      <c r="E11" s="32"/>
      <c r="F11" s="32"/>
      <c r="G11" s="32"/>
      <c r="H11" s="32"/>
      <c r="I11" s="32">
        <f t="shared" ref="I11" si="18">SUM(D11:H11)</f>
        <v>0</v>
      </c>
      <c r="J11" s="32">
        <f t="shared" ref="J11" si="19">SUM(P11/3)</f>
        <v>0</v>
      </c>
      <c r="K11" s="32"/>
      <c r="L11" s="32">
        <f t="shared" ref="L11" si="20">SUM(J11:K11)</f>
        <v>0</v>
      </c>
      <c r="M11" s="32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" si="21">AVERAGE(N11:O11)</f>
        <v>0</v>
      </c>
      <c r="R11" s="9">
        <f t="shared" ref="R11" si="22">L11-Q11</f>
        <v>0</v>
      </c>
    </row>
    <row r="12" spans="1:18" ht="30" customHeight="1" x14ac:dyDescent="0.4">
      <c r="A12" s="32">
        <v>9</v>
      </c>
      <c r="B12" s="50" t="s">
        <v>271</v>
      </c>
      <c r="C12" s="50" t="s">
        <v>272</v>
      </c>
      <c r="D12" s="32"/>
      <c r="E12" s="32"/>
      <c r="F12" s="32"/>
      <c r="G12" s="32"/>
      <c r="H12" s="32"/>
      <c r="I12" s="32">
        <f>SUM(D12:H12)</f>
        <v>0</v>
      </c>
      <c r="J12" s="32">
        <f>SUM(P12/3)</f>
        <v>0</v>
      </c>
      <c r="K12" s="32"/>
      <c r="L12" s="32">
        <f>SUM(J12:K12)</f>
        <v>0</v>
      </c>
      <c r="M12" s="32">
        <f t="shared" ref="M12:M13" si="23">RANK(L12,$L$4:$L$9)</f>
        <v>1</v>
      </c>
      <c r="N12" s="33">
        <f t="shared" ref="N12:N13" si="24">MAX(D12:H12)</f>
        <v>0</v>
      </c>
      <c r="O12" s="33">
        <f t="shared" ref="O12:O13" si="25">MIN(D12:H12)</f>
        <v>0</v>
      </c>
      <c r="P12" s="37">
        <f t="shared" ref="P12:P13" si="26">SUM(I12-N12-O12)</f>
        <v>0</v>
      </c>
      <c r="Q12" s="37">
        <f>AVERAGE(N12:O12)</f>
        <v>0</v>
      </c>
      <c r="R12" s="40">
        <f>L12-Q12</f>
        <v>0</v>
      </c>
    </row>
    <row r="13" spans="1:18" ht="30" customHeight="1" x14ac:dyDescent="0.4">
      <c r="A13" s="32">
        <v>10</v>
      </c>
      <c r="B13" s="50" t="s">
        <v>273</v>
      </c>
      <c r="C13" s="50" t="s">
        <v>59</v>
      </c>
      <c r="D13" s="32"/>
      <c r="E13" s="32"/>
      <c r="F13" s="32"/>
      <c r="G13" s="32"/>
      <c r="H13" s="32"/>
      <c r="I13" s="32">
        <f t="shared" ref="I13:I14" si="27">SUM(D13:H13)</f>
        <v>0</v>
      </c>
      <c r="J13" s="32">
        <f t="shared" ref="J13:J14" si="28">SUM(P13/3)</f>
        <v>0</v>
      </c>
      <c r="K13" s="32"/>
      <c r="L13" s="32">
        <f t="shared" ref="L13:L14" si="29">SUM(J13:K13)</f>
        <v>0</v>
      </c>
      <c r="M13" s="32">
        <f t="shared" si="23"/>
        <v>1</v>
      </c>
      <c r="N13" s="33">
        <f t="shared" si="24"/>
        <v>0</v>
      </c>
      <c r="O13" s="33">
        <f t="shared" si="25"/>
        <v>0</v>
      </c>
      <c r="P13" s="37">
        <f t="shared" si="26"/>
        <v>0</v>
      </c>
      <c r="Q13" s="37">
        <f t="shared" ref="Q13:Q14" si="30">AVERAGE(N13:O13)</f>
        <v>0</v>
      </c>
      <c r="R13" s="39">
        <f t="shared" ref="R13:R14" si="31">L13-Q13</f>
        <v>0</v>
      </c>
    </row>
    <row r="14" spans="1:18" ht="30" customHeight="1" x14ac:dyDescent="0.4">
      <c r="A14" s="32">
        <v>11</v>
      </c>
      <c r="B14" s="50" t="s">
        <v>274</v>
      </c>
      <c r="C14" s="50" t="s">
        <v>24</v>
      </c>
      <c r="D14" s="32"/>
      <c r="E14" s="32"/>
      <c r="F14" s="32"/>
      <c r="G14" s="32"/>
      <c r="H14" s="32"/>
      <c r="I14" s="32">
        <f t="shared" si="27"/>
        <v>0</v>
      </c>
      <c r="J14" s="32">
        <f t="shared" si="28"/>
        <v>0</v>
      </c>
      <c r="K14" s="32"/>
      <c r="L14" s="32">
        <f t="shared" si="29"/>
        <v>0</v>
      </c>
      <c r="M14" s="32">
        <f t="shared" ref="M14:M21" si="32">RANK(L14,$L$4:$L$9)</f>
        <v>1</v>
      </c>
      <c r="N14" s="33">
        <f t="shared" ref="N14:N21" si="33">MAX(D14:H14)</f>
        <v>0</v>
      </c>
      <c r="O14" s="33">
        <f t="shared" ref="O14:O21" si="34">MIN(D14:H14)</f>
        <v>0</v>
      </c>
      <c r="P14" s="37">
        <f t="shared" ref="P14:P21" si="35">SUM(I14-N14-O14)</f>
        <v>0</v>
      </c>
      <c r="Q14" s="37">
        <f t="shared" si="30"/>
        <v>0</v>
      </c>
      <c r="R14" s="40">
        <f t="shared" si="31"/>
        <v>0</v>
      </c>
    </row>
    <row r="15" spans="1:18" ht="30" customHeight="1" x14ac:dyDescent="0.4">
      <c r="A15" s="32">
        <v>12</v>
      </c>
      <c r="B15" s="50" t="s">
        <v>275</v>
      </c>
      <c r="C15" s="50" t="s">
        <v>23</v>
      </c>
      <c r="D15" s="32"/>
      <c r="E15" s="32"/>
      <c r="F15" s="32"/>
      <c r="G15" s="32"/>
      <c r="H15" s="32"/>
      <c r="I15" s="32">
        <f t="shared" ref="I15:I21" si="36">SUM(D15:H15)</f>
        <v>0</v>
      </c>
      <c r="J15" s="32">
        <f t="shared" ref="J15:J21" si="37">SUM(P15/3)</f>
        <v>0</v>
      </c>
      <c r="K15" s="32"/>
      <c r="L15" s="32">
        <f t="shared" ref="L15:L21" si="38">SUM(J15:K15)</f>
        <v>0</v>
      </c>
      <c r="M15" s="32">
        <f t="shared" si="32"/>
        <v>1</v>
      </c>
      <c r="N15" s="33">
        <f t="shared" si="33"/>
        <v>0</v>
      </c>
      <c r="O15" s="33">
        <f t="shared" si="34"/>
        <v>0</v>
      </c>
      <c r="P15" s="37">
        <f t="shared" si="35"/>
        <v>0</v>
      </c>
      <c r="Q15" s="37">
        <f t="shared" ref="Q15:Q21" si="39">AVERAGE(N15:O15)</f>
        <v>0</v>
      </c>
      <c r="R15" s="39">
        <f t="shared" ref="R15:R21" si="40">L15-Q15</f>
        <v>0</v>
      </c>
    </row>
    <row r="16" spans="1:18" ht="30" customHeight="1" x14ac:dyDescent="0.4">
      <c r="A16" s="32">
        <v>13</v>
      </c>
      <c r="B16" s="50" t="s">
        <v>258</v>
      </c>
      <c r="C16" s="50" t="s">
        <v>58</v>
      </c>
      <c r="D16" s="32"/>
      <c r="E16" s="32"/>
      <c r="F16" s="32"/>
      <c r="G16" s="32"/>
      <c r="H16" s="32"/>
      <c r="I16" s="32">
        <f t="shared" si="36"/>
        <v>0</v>
      </c>
      <c r="J16" s="32">
        <f t="shared" si="37"/>
        <v>0</v>
      </c>
      <c r="K16" s="32"/>
      <c r="L16" s="32">
        <f t="shared" si="38"/>
        <v>0</v>
      </c>
      <c r="M16" s="32">
        <f t="shared" si="32"/>
        <v>1</v>
      </c>
      <c r="N16" s="33">
        <f t="shared" si="33"/>
        <v>0</v>
      </c>
      <c r="O16" s="33">
        <f t="shared" si="34"/>
        <v>0</v>
      </c>
      <c r="P16" s="37">
        <f t="shared" si="35"/>
        <v>0</v>
      </c>
      <c r="Q16" s="37">
        <f t="shared" si="39"/>
        <v>0</v>
      </c>
      <c r="R16" s="40">
        <f t="shared" si="40"/>
        <v>0</v>
      </c>
    </row>
    <row r="17" spans="1:18" ht="30" customHeight="1" x14ac:dyDescent="0.4">
      <c r="A17" s="32">
        <v>14</v>
      </c>
      <c r="B17" s="50" t="s">
        <v>263</v>
      </c>
      <c r="C17" s="50" t="s">
        <v>159</v>
      </c>
      <c r="D17" s="32"/>
      <c r="E17" s="32"/>
      <c r="F17" s="32"/>
      <c r="G17" s="32"/>
      <c r="H17" s="32"/>
      <c r="I17" s="32">
        <f t="shared" si="36"/>
        <v>0</v>
      </c>
      <c r="J17" s="32">
        <f t="shared" si="37"/>
        <v>0</v>
      </c>
      <c r="K17" s="32"/>
      <c r="L17" s="32">
        <f t="shared" si="38"/>
        <v>0</v>
      </c>
      <c r="M17" s="32">
        <f t="shared" si="32"/>
        <v>1</v>
      </c>
      <c r="N17" s="33">
        <f t="shared" si="33"/>
        <v>0</v>
      </c>
      <c r="O17" s="33">
        <f t="shared" si="34"/>
        <v>0</v>
      </c>
      <c r="P17" s="37">
        <f t="shared" si="35"/>
        <v>0</v>
      </c>
      <c r="Q17" s="37">
        <f t="shared" si="39"/>
        <v>0</v>
      </c>
      <c r="R17" s="39">
        <f t="shared" si="40"/>
        <v>0</v>
      </c>
    </row>
    <row r="18" spans="1:18" ht="30" customHeight="1" x14ac:dyDescent="0.4">
      <c r="A18" s="32">
        <v>15</v>
      </c>
      <c r="B18" s="50" t="s">
        <v>270</v>
      </c>
      <c r="C18" s="50" t="s">
        <v>62</v>
      </c>
      <c r="D18" s="32"/>
      <c r="E18" s="32"/>
      <c r="F18" s="32"/>
      <c r="G18" s="32"/>
      <c r="H18" s="32"/>
      <c r="I18" s="32">
        <f t="shared" si="36"/>
        <v>0</v>
      </c>
      <c r="J18" s="32">
        <f t="shared" si="37"/>
        <v>0</v>
      </c>
      <c r="K18" s="32"/>
      <c r="L18" s="32">
        <f t="shared" si="38"/>
        <v>0</v>
      </c>
      <c r="M18" s="32">
        <f t="shared" si="32"/>
        <v>1</v>
      </c>
      <c r="N18" s="33">
        <f t="shared" si="33"/>
        <v>0</v>
      </c>
      <c r="O18" s="33">
        <f t="shared" si="34"/>
        <v>0</v>
      </c>
      <c r="P18" s="37">
        <f t="shared" si="35"/>
        <v>0</v>
      </c>
      <c r="Q18" s="37">
        <f t="shared" si="39"/>
        <v>0</v>
      </c>
      <c r="R18" s="40">
        <f t="shared" si="40"/>
        <v>0</v>
      </c>
    </row>
    <row r="19" spans="1:18" ht="30" customHeight="1" x14ac:dyDescent="0.4">
      <c r="A19" s="32">
        <v>16</v>
      </c>
      <c r="B19" s="50" t="s">
        <v>122</v>
      </c>
      <c r="C19" s="50" t="s">
        <v>23</v>
      </c>
      <c r="D19" s="32"/>
      <c r="E19" s="32"/>
      <c r="F19" s="32"/>
      <c r="G19" s="32"/>
      <c r="H19" s="32"/>
      <c r="I19" s="32">
        <f t="shared" si="36"/>
        <v>0</v>
      </c>
      <c r="J19" s="32">
        <f t="shared" si="37"/>
        <v>0</v>
      </c>
      <c r="K19" s="32"/>
      <c r="L19" s="32">
        <f t="shared" si="38"/>
        <v>0</v>
      </c>
      <c r="M19" s="32">
        <f t="shared" si="32"/>
        <v>1</v>
      </c>
      <c r="N19" s="33">
        <f t="shared" si="33"/>
        <v>0</v>
      </c>
      <c r="O19" s="33">
        <f t="shared" si="34"/>
        <v>0</v>
      </c>
      <c r="P19" s="37">
        <f t="shared" si="35"/>
        <v>0</v>
      </c>
      <c r="Q19" s="37">
        <f t="shared" si="39"/>
        <v>0</v>
      </c>
      <c r="R19" s="39">
        <f t="shared" si="40"/>
        <v>0</v>
      </c>
    </row>
    <row r="20" spans="1:18" ht="30" customHeight="1" x14ac:dyDescent="0.4">
      <c r="A20" s="32">
        <v>17</v>
      </c>
      <c r="B20" s="50" t="s">
        <v>121</v>
      </c>
      <c r="C20" s="50" t="s">
        <v>23</v>
      </c>
      <c r="D20" s="32"/>
      <c r="E20" s="32"/>
      <c r="F20" s="32"/>
      <c r="G20" s="32"/>
      <c r="H20" s="32"/>
      <c r="I20" s="32">
        <f t="shared" si="36"/>
        <v>0</v>
      </c>
      <c r="J20" s="32">
        <f t="shared" si="37"/>
        <v>0</v>
      </c>
      <c r="K20" s="32"/>
      <c r="L20" s="32">
        <f t="shared" si="38"/>
        <v>0</v>
      </c>
      <c r="M20" s="32">
        <f t="shared" si="32"/>
        <v>1</v>
      </c>
      <c r="N20" s="33">
        <f t="shared" si="33"/>
        <v>0</v>
      </c>
      <c r="O20" s="33">
        <f t="shared" si="34"/>
        <v>0</v>
      </c>
      <c r="P20" s="37">
        <f t="shared" si="35"/>
        <v>0</v>
      </c>
      <c r="Q20" s="37">
        <f t="shared" si="39"/>
        <v>0</v>
      </c>
      <c r="R20" s="40">
        <f t="shared" si="40"/>
        <v>0</v>
      </c>
    </row>
    <row r="21" spans="1:18" ht="30" customHeight="1" x14ac:dyDescent="0.4">
      <c r="A21" s="32">
        <v>18</v>
      </c>
      <c r="B21" s="50" t="s">
        <v>276</v>
      </c>
      <c r="C21" s="50" t="s">
        <v>117</v>
      </c>
      <c r="D21" s="32"/>
      <c r="E21" s="32"/>
      <c r="F21" s="32"/>
      <c r="G21" s="32"/>
      <c r="H21" s="32"/>
      <c r="I21" s="32">
        <f t="shared" si="36"/>
        <v>0</v>
      </c>
      <c r="J21" s="32">
        <f t="shared" si="37"/>
        <v>0</v>
      </c>
      <c r="K21" s="32"/>
      <c r="L21" s="32">
        <f t="shared" si="38"/>
        <v>0</v>
      </c>
      <c r="M21" s="32">
        <f t="shared" si="32"/>
        <v>1</v>
      </c>
      <c r="N21" s="33">
        <f t="shared" si="33"/>
        <v>0</v>
      </c>
      <c r="O21" s="33">
        <f t="shared" si="34"/>
        <v>0</v>
      </c>
      <c r="P21" s="37">
        <f t="shared" si="35"/>
        <v>0</v>
      </c>
      <c r="Q21" s="37">
        <f t="shared" si="39"/>
        <v>0</v>
      </c>
      <c r="R21" s="39">
        <f t="shared" si="40"/>
        <v>0</v>
      </c>
    </row>
    <row r="22" spans="1:18" ht="30" customHeight="1" x14ac:dyDescent="0.4">
      <c r="A22" s="73" t="s">
        <v>257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5"/>
      <c r="O22" s="75"/>
    </row>
    <row r="23" spans="1:18" ht="30" customHeight="1" x14ac:dyDescent="0.4">
      <c r="A23" s="4"/>
      <c r="B23" s="4"/>
      <c r="C23" s="74" t="s">
        <v>9</v>
      </c>
      <c r="D23" s="74"/>
      <c r="E23" s="7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 ht="43.25" customHeight="1" x14ac:dyDescent="0.4">
      <c r="A24" s="68" t="s">
        <v>332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</sheetData>
  <sortState ref="A4:C9">
    <sortCondition ref="A3"/>
  </sortState>
  <mergeCells count="6">
    <mergeCell ref="A24:R24"/>
    <mergeCell ref="A1:M2"/>
    <mergeCell ref="N2:P2"/>
    <mergeCell ref="Q2:R2"/>
    <mergeCell ref="A22:O22"/>
    <mergeCell ref="C23:E2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zoomScale="76" zoomScaleNormal="76" workbookViewId="0">
      <selection sqref="A1:M2"/>
    </sheetView>
  </sheetViews>
  <sheetFormatPr defaultRowHeight="17" x14ac:dyDescent="0.4"/>
  <cols>
    <col min="1" max="1" width="5.6328125" customWidth="1"/>
    <col min="2" max="2" width="9.81640625" customWidth="1"/>
    <col min="3" max="3" width="11.81640625" customWidth="1"/>
    <col min="4" max="4" width="8.1796875" customWidth="1"/>
    <col min="5" max="5" width="7.7265625" customWidth="1"/>
    <col min="6" max="7" width="8.08984375" customWidth="1"/>
    <col min="8" max="8" width="8" customWidth="1"/>
    <col min="9" max="9" width="7.81640625" customWidth="1"/>
    <col min="10" max="10" width="7" customWidth="1"/>
    <col min="11" max="11" width="8.6328125" customWidth="1"/>
    <col min="12" max="12" width="9" customWidth="1"/>
    <col min="13" max="13" width="8" customWidth="1"/>
    <col min="14" max="14" width="7.453125" customWidth="1"/>
    <col min="15" max="15" width="8.08984375" customWidth="1"/>
    <col min="16" max="16" width="7.453125" customWidth="1"/>
    <col min="17" max="17" width="8.08984375" customWidth="1"/>
    <col min="18" max="18" width="11.90625" customWidth="1"/>
  </cols>
  <sheetData>
    <row r="1" spans="1:18" ht="18" customHeight="1" x14ac:dyDescent="0.4">
      <c r="A1" s="69" t="s">
        <v>331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7"/>
      <c r="Q1" s="7"/>
      <c r="R1" s="1"/>
    </row>
    <row r="2" spans="1:18" ht="18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5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102</v>
      </c>
      <c r="K3" s="35" t="s">
        <v>54</v>
      </c>
      <c r="L3" s="35" t="s">
        <v>14</v>
      </c>
      <c r="M3" s="3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2">
        <v>1</v>
      </c>
      <c r="B4" s="50" t="s">
        <v>281</v>
      </c>
      <c r="C4" s="50" t="s">
        <v>159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2">
        <v>2</v>
      </c>
      <c r="B5" s="50" t="s">
        <v>282</v>
      </c>
      <c r="C5" s="50" t="s">
        <v>159</v>
      </c>
      <c r="D5" s="32"/>
      <c r="E5" s="32"/>
      <c r="F5" s="32"/>
      <c r="G5" s="32"/>
      <c r="H5" s="32"/>
      <c r="I5" s="32">
        <f t="shared" ref="I5:I6" si="3">SUM(D5:H5)</f>
        <v>0</v>
      </c>
      <c r="J5" s="32">
        <f t="shared" ref="J5:J6" si="4">SUM(P5/3)</f>
        <v>0</v>
      </c>
      <c r="K5" s="32"/>
      <c r="L5" s="32">
        <f t="shared" ref="L5:L6" si="5">SUM(J5:K5)</f>
        <v>0</v>
      </c>
      <c r="M5" s="3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0" customHeight="1" x14ac:dyDescent="0.4">
      <c r="A6" s="32">
        <v>3</v>
      </c>
      <c r="B6" s="50" t="s">
        <v>283</v>
      </c>
      <c r="C6" s="50" t="s">
        <v>265</v>
      </c>
      <c r="D6" s="32"/>
      <c r="E6" s="32"/>
      <c r="F6" s="32"/>
      <c r="G6" s="32"/>
      <c r="H6" s="32"/>
      <c r="I6" s="32">
        <f t="shared" si="3"/>
        <v>0</v>
      </c>
      <c r="J6" s="32">
        <f t="shared" si="4"/>
        <v>0</v>
      </c>
      <c r="K6" s="32"/>
      <c r="L6" s="32">
        <f t="shared" si="5"/>
        <v>0</v>
      </c>
      <c r="M6" s="32">
        <f t="shared" ref="M6:M12" si="8">RANK(L6,$L$4:$L$5)</f>
        <v>1</v>
      </c>
      <c r="N6" s="33">
        <f t="shared" ref="N6:N12" si="9">MAX(D6:H6)</f>
        <v>0</v>
      </c>
      <c r="O6" s="33">
        <f t="shared" ref="O6:O12" si="10">MIN(D6:H6)</f>
        <v>0</v>
      </c>
      <c r="P6" s="37">
        <f t="shared" ref="P6:P12" si="11">SUM(I6-N6-O6)</f>
        <v>0</v>
      </c>
      <c r="Q6" s="37">
        <f t="shared" si="6"/>
        <v>0</v>
      </c>
      <c r="R6" s="40">
        <f t="shared" si="7"/>
        <v>0</v>
      </c>
    </row>
    <row r="7" spans="1:18" ht="30" customHeight="1" x14ac:dyDescent="0.4">
      <c r="A7" s="32">
        <v>4</v>
      </c>
      <c r="B7" s="50" t="s">
        <v>284</v>
      </c>
      <c r="C7" s="50" t="s">
        <v>24</v>
      </c>
      <c r="D7" s="32"/>
      <c r="E7" s="32"/>
      <c r="F7" s="32"/>
      <c r="G7" s="32"/>
      <c r="H7" s="32"/>
      <c r="I7" s="32">
        <f t="shared" ref="I7:I12" si="12">SUM(D7:H7)</f>
        <v>0</v>
      </c>
      <c r="J7" s="32">
        <f t="shared" ref="J7:J12" si="13">SUM(P7/3)</f>
        <v>0</v>
      </c>
      <c r="K7" s="32"/>
      <c r="L7" s="32">
        <f t="shared" ref="L7:L12" si="14">SUM(J7:K7)</f>
        <v>0</v>
      </c>
      <c r="M7" s="32">
        <f t="shared" si="8"/>
        <v>1</v>
      </c>
      <c r="N7" s="33">
        <f t="shared" si="9"/>
        <v>0</v>
      </c>
      <c r="O7" s="33">
        <f t="shared" si="10"/>
        <v>0</v>
      </c>
      <c r="P7" s="37">
        <f t="shared" si="11"/>
        <v>0</v>
      </c>
      <c r="Q7" s="37">
        <f t="shared" ref="Q7:Q12" si="15">AVERAGE(N7:O7)</f>
        <v>0</v>
      </c>
      <c r="R7" s="39">
        <f t="shared" ref="R7:R12" si="16">L7-Q7</f>
        <v>0</v>
      </c>
    </row>
    <row r="8" spans="1:18" ht="30" customHeight="1" x14ac:dyDescent="0.4">
      <c r="A8" s="32">
        <v>5</v>
      </c>
      <c r="B8" s="50" t="s">
        <v>285</v>
      </c>
      <c r="C8" s="50" t="s">
        <v>62</v>
      </c>
      <c r="D8" s="32"/>
      <c r="E8" s="32"/>
      <c r="F8" s="32"/>
      <c r="G8" s="32"/>
      <c r="H8" s="32"/>
      <c r="I8" s="32">
        <f t="shared" si="12"/>
        <v>0</v>
      </c>
      <c r="J8" s="32">
        <f t="shared" si="13"/>
        <v>0</v>
      </c>
      <c r="K8" s="32"/>
      <c r="L8" s="32">
        <f t="shared" si="14"/>
        <v>0</v>
      </c>
      <c r="M8" s="32">
        <f t="shared" si="8"/>
        <v>1</v>
      </c>
      <c r="N8" s="33">
        <f t="shared" si="9"/>
        <v>0</v>
      </c>
      <c r="O8" s="33">
        <f t="shared" si="10"/>
        <v>0</v>
      </c>
      <c r="P8" s="37">
        <f t="shared" si="11"/>
        <v>0</v>
      </c>
      <c r="Q8" s="37">
        <f t="shared" si="15"/>
        <v>0</v>
      </c>
      <c r="R8" s="40">
        <f t="shared" si="16"/>
        <v>0</v>
      </c>
    </row>
    <row r="9" spans="1:18" ht="30" customHeight="1" x14ac:dyDescent="0.4">
      <c r="A9" s="32">
        <v>6</v>
      </c>
      <c r="B9" s="50" t="s">
        <v>132</v>
      </c>
      <c r="C9" s="50" t="s">
        <v>58</v>
      </c>
      <c r="D9" s="32"/>
      <c r="E9" s="32"/>
      <c r="F9" s="32"/>
      <c r="G9" s="32"/>
      <c r="H9" s="32"/>
      <c r="I9" s="32">
        <f t="shared" si="12"/>
        <v>0</v>
      </c>
      <c r="J9" s="32">
        <f t="shared" si="13"/>
        <v>0</v>
      </c>
      <c r="K9" s="32"/>
      <c r="L9" s="32">
        <f t="shared" si="14"/>
        <v>0</v>
      </c>
      <c r="M9" s="32">
        <f t="shared" si="8"/>
        <v>1</v>
      </c>
      <c r="N9" s="33">
        <f t="shared" si="9"/>
        <v>0</v>
      </c>
      <c r="O9" s="33">
        <f t="shared" si="10"/>
        <v>0</v>
      </c>
      <c r="P9" s="37">
        <f t="shared" si="11"/>
        <v>0</v>
      </c>
      <c r="Q9" s="37">
        <f t="shared" si="15"/>
        <v>0</v>
      </c>
      <c r="R9" s="39">
        <f t="shared" si="16"/>
        <v>0</v>
      </c>
    </row>
    <row r="10" spans="1:18" ht="30" customHeight="1" x14ac:dyDescent="0.4">
      <c r="A10" s="32">
        <v>7</v>
      </c>
      <c r="B10" s="50" t="s">
        <v>286</v>
      </c>
      <c r="C10" s="50" t="s">
        <v>58</v>
      </c>
      <c r="D10" s="32"/>
      <c r="E10" s="32"/>
      <c r="F10" s="32"/>
      <c r="G10" s="32"/>
      <c r="H10" s="32"/>
      <c r="I10" s="32">
        <f t="shared" si="12"/>
        <v>0</v>
      </c>
      <c r="J10" s="32">
        <f t="shared" si="13"/>
        <v>0</v>
      </c>
      <c r="K10" s="32"/>
      <c r="L10" s="32">
        <f t="shared" si="14"/>
        <v>0</v>
      </c>
      <c r="M10" s="32">
        <f t="shared" si="8"/>
        <v>1</v>
      </c>
      <c r="N10" s="33">
        <f t="shared" si="9"/>
        <v>0</v>
      </c>
      <c r="O10" s="33">
        <f t="shared" si="10"/>
        <v>0</v>
      </c>
      <c r="P10" s="37">
        <f t="shared" si="11"/>
        <v>0</v>
      </c>
      <c r="Q10" s="37">
        <f t="shared" si="15"/>
        <v>0</v>
      </c>
      <c r="R10" s="40">
        <f t="shared" si="16"/>
        <v>0</v>
      </c>
    </row>
    <row r="11" spans="1:18" ht="30" customHeight="1" x14ac:dyDescent="0.4">
      <c r="A11" s="32">
        <v>8</v>
      </c>
      <c r="B11" s="50" t="s">
        <v>278</v>
      </c>
      <c r="C11" s="50" t="s">
        <v>98</v>
      </c>
      <c r="D11" s="32"/>
      <c r="E11" s="32"/>
      <c r="F11" s="32"/>
      <c r="G11" s="32"/>
      <c r="H11" s="32"/>
      <c r="I11" s="32">
        <f t="shared" si="12"/>
        <v>0</v>
      </c>
      <c r="J11" s="32">
        <f t="shared" si="13"/>
        <v>0</v>
      </c>
      <c r="K11" s="32"/>
      <c r="L11" s="32">
        <f t="shared" si="14"/>
        <v>0</v>
      </c>
      <c r="M11" s="32">
        <f t="shared" si="8"/>
        <v>1</v>
      </c>
      <c r="N11" s="33">
        <f t="shared" si="9"/>
        <v>0</v>
      </c>
      <c r="O11" s="33">
        <f t="shared" si="10"/>
        <v>0</v>
      </c>
      <c r="P11" s="37">
        <f t="shared" si="11"/>
        <v>0</v>
      </c>
      <c r="Q11" s="37">
        <f t="shared" si="15"/>
        <v>0</v>
      </c>
      <c r="R11" s="39">
        <f t="shared" si="16"/>
        <v>0</v>
      </c>
    </row>
    <row r="12" spans="1:18" ht="30" customHeight="1" x14ac:dyDescent="0.4">
      <c r="A12" s="32">
        <v>9</v>
      </c>
      <c r="B12" s="50" t="s">
        <v>279</v>
      </c>
      <c r="C12" s="50" t="s">
        <v>280</v>
      </c>
      <c r="D12" s="32"/>
      <c r="E12" s="32"/>
      <c r="F12" s="32"/>
      <c r="G12" s="32"/>
      <c r="H12" s="32"/>
      <c r="I12" s="32">
        <f t="shared" si="12"/>
        <v>0</v>
      </c>
      <c r="J12" s="32">
        <f t="shared" si="13"/>
        <v>0</v>
      </c>
      <c r="K12" s="32"/>
      <c r="L12" s="32">
        <f t="shared" si="14"/>
        <v>0</v>
      </c>
      <c r="M12" s="32">
        <f t="shared" si="8"/>
        <v>1</v>
      </c>
      <c r="N12" s="33">
        <f t="shared" si="9"/>
        <v>0</v>
      </c>
      <c r="O12" s="33">
        <f t="shared" si="10"/>
        <v>0</v>
      </c>
      <c r="P12" s="37">
        <f t="shared" si="11"/>
        <v>0</v>
      </c>
      <c r="Q12" s="37">
        <f t="shared" si="15"/>
        <v>0</v>
      </c>
      <c r="R12" s="40">
        <f t="shared" si="16"/>
        <v>0</v>
      </c>
    </row>
    <row r="13" spans="1:18" ht="30" customHeight="1" x14ac:dyDescent="0.4">
      <c r="A13" s="32">
        <v>10</v>
      </c>
      <c r="B13" s="50" t="s">
        <v>170</v>
      </c>
      <c r="C13" s="50" t="s">
        <v>159</v>
      </c>
      <c r="D13" s="32"/>
      <c r="E13" s="32"/>
      <c r="F13" s="32"/>
      <c r="G13" s="32"/>
      <c r="H13" s="32"/>
      <c r="I13" s="32">
        <f t="shared" ref="I13:I20" si="17">SUM(D13:H13)</f>
        <v>0</v>
      </c>
      <c r="J13" s="32">
        <f t="shared" ref="J13:J20" si="18">SUM(P13/3)</f>
        <v>0</v>
      </c>
      <c r="K13" s="32"/>
      <c r="L13" s="32">
        <f t="shared" ref="L13:L20" si="19">SUM(J13:K13)</f>
        <v>0</v>
      </c>
      <c r="M13" s="32">
        <f t="shared" ref="M13:M20" si="20">RANK(L13,$L$4:$L$5)</f>
        <v>1</v>
      </c>
      <c r="N13" s="33">
        <f t="shared" ref="N13:N20" si="21">MAX(D13:H13)</f>
        <v>0</v>
      </c>
      <c r="O13" s="33">
        <f t="shared" ref="O13:O20" si="22">MIN(D13:H13)</f>
        <v>0</v>
      </c>
      <c r="P13" s="37">
        <f t="shared" ref="P13:P20" si="23">SUM(I13-N13-O13)</f>
        <v>0</v>
      </c>
      <c r="Q13" s="37">
        <f t="shared" ref="Q13:Q20" si="24">AVERAGE(N13:O13)</f>
        <v>0</v>
      </c>
      <c r="R13" s="39">
        <f t="shared" ref="R13:R20" si="25">L13-Q13</f>
        <v>0</v>
      </c>
    </row>
    <row r="14" spans="1:18" ht="30" customHeight="1" x14ac:dyDescent="0.4">
      <c r="A14" s="32">
        <v>11</v>
      </c>
      <c r="B14" s="50" t="s">
        <v>107</v>
      </c>
      <c r="C14" s="50" t="s">
        <v>32</v>
      </c>
      <c r="D14" s="32"/>
      <c r="E14" s="32"/>
      <c r="F14" s="32"/>
      <c r="G14" s="32"/>
      <c r="H14" s="32"/>
      <c r="I14" s="32">
        <f t="shared" si="17"/>
        <v>0</v>
      </c>
      <c r="J14" s="32">
        <f t="shared" si="18"/>
        <v>0</v>
      </c>
      <c r="K14" s="32"/>
      <c r="L14" s="32">
        <f t="shared" si="19"/>
        <v>0</v>
      </c>
      <c r="M14" s="32">
        <f t="shared" si="20"/>
        <v>1</v>
      </c>
      <c r="N14" s="33">
        <f t="shared" si="21"/>
        <v>0</v>
      </c>
      <c r="O14" s="33">
        <f t="shared" si="22"/>
        <v>0</v>
      </c>
      <c r="P14" s="37">
        <f t="shared" si="23"/>
        <v>0</v>
      </c>
      <c r="Q14" s="37">
        <f t="shared" si="24"/>
        <v>0</v>
      </c>
      <c r="R14" s="40">
        <f t="shared" si="25"/>
        <v>0</v>
      </c>
    </row>
    <row r="15" spans="1:18" ht="30" customHeight="1" x14ac:dyDescent="0.4">
      <c r="A15" s="32">
        <v>12</v>
      </c>
      <c r="B15" s="50" t="s">
        <v>171</v>
      </c>
      <c r="C15" s="50" t="s">
        <v>24</v>
      </c>
      <c r="D15" s="32"/>
      <c r="E15" s="32"/>
      <c r="F15" s="32"/>
      <c r="G15" s="32"/>
      <c r="H15" s="32"/>
      <c r="I15" s="32">
        <f t="shared" si="17"/>
        <v>0</v>
      </c>
      <c r="J15" s="32">
        <f t="shared" si="18"/>
        <v>0</v>
      </c>
      <c r="K15" s="32"/>
      <c r="L15" s="32">
        <f t="shared" si="19"/>
        <v>0</v>
      </c>
      <c r="M15" s="32">
        <f t="shared" si="20"/>
        <v>1</v>
      </c>
      <c r="N15" s="33">
        <f t="shared" si="21"/>
        <v>0</v>
      </c>
      <c r="O15" s="33">
        <f t="shared" si="22"/>
        <v>0</v>
      </c>
      <c r="P15" s="37">
        <f t="shared" si="23"/>
        <v>0</v>
      </c>
      <c r="Q15" s="37">
        <f t="shared" si="24"/>
        <v>0</v>
      </c>
      <c r="R15" s="39">
        <f t="shared" si="25"/>
        <v>0</v>
      </c>
    </row>
    <row r="16" spans="1:18" ht="30" customHeight="1" x14ac:dyDescent="0.4">
      <c r="A16" s="32">
        <v>13</v>
      </c>
      <c r="B16" s="50" t="s">
        <v>288</v>
      </c>
      <c r="C16" s="50" t="s">
        <v>23</v>
      </c>
      <c r="D16" s="32"/>
      <c r="E16" s="32"/>
      <c r="F16" s="32"/>
      <c r="G16" s="32"/>
      <c r="H16" s="32"/>
      <c r="I16" s="32">
        <f t="shared" si="17"/>
        <v>0</v>
      </c>
      <c r="J16" s="32">
        <f t="shared" si="18"/>
        <v>0</v>
      </c>
      <c r="K16" s="32"/>
      <c r="L16" s="32">
        <f t="shared" si="19"/>
        <v>0</v>
      </c>
      <c r="M16" s="32">
        <f t="shared" si="20"/>
        <v>1</v>
      </c>
      <c r="N16" s="33">
        <f t="shared" si="21"/>
        <v>0</v>
      </c>
      <c r="O16" s="33">
        <f t="shared" si="22"/>
        <v>0</v>
      </c>
      <c r="P16" s="37">
        <f t="shared" si="23"/>
        <v>0</v>
      </c>
      <c r="Q16" s="37">
        <f t="shared" si="24"/>
        <v>0</v>
      </c>
      <c r="R16" s="40">
        <f t="shared" si="25"/>
        <v>0</v>
      </c>
    </row>
    <row r="17" spans="1:18" ht="30" customHeight="1" x14ac:dyDescent="0.4">
      <c r="A17" s="32">
        <v>14</v>
      </c>
      <c r="B17" s="50" t="s">
        <v>289</v>
      </c>
      <c r="C17" s="50" t="s">
        <v>59</v>
      </c>
      <c r="D17" s="32"/>
      <c r="E17" s="32"/>
      <c r="F17" s="32"/>
      <c r="G17" s="32"/>
      <c r="H17" s="32"/>
      <c r="I17" s="32">
        <f t="shared" si="17"/>
        <v>0</v>
      </c>
      <c r="J17" s="32">
        <f t="shared" si="18"/>
        <v>0</v>
      </c>
      <c r="K17" s="32"/>
      <c r="L17" s="32">
        <f t="shared" si="19"/>
        <v>0</v>
      </c>
      <c r="M17" s="32">
        <f t="shared" si="20"/>
        <v>1</v>
      </c>
      <c r="N17" s="33">
        <f t="shared" si="21"/>
        <v>0</v>
      </c>
      <c r="O17" s="33">
        <f t="shared" si="22"/>
        <v>0</v>
      </c>
      <c r="P17" s="37">
        <f t="shared" si="23"/>
        <v>0</v>
      </c>
      <c r="Q17" s="37">
        <f t="shared" si="24"/>
        <v>0</v>
      </c>
      <c r="R17" s="39">
        <f t="shared" si="25"/>
        <v>0</v>
      </c>
    </row>
    <row r="18" spans="1:18" ht="30" customHeight="1" x14ac:dyDescent="0.4">
      <c r="A18" s="32">
        <v>15</v>
      </c>
      <c r="B18" s="50" t="s">
        <v>226</v>
      </c>
      <c r="C18" s="50" t="s">
        <v>24</v>
      </c>
      <c r="D18" s="32"/>
      <c r="E18" s="32"/>
      <c r="F18" s="32"/>
      <c r="G18" s="32"/>
      <c r="H18" s="32"/>
      <c r="I18" s="32">
        <f t="shared" si="17"/>
        <v>0</v>
      </c>
      <c r="J18" s="32">
        <f t="shared" si="18"/>
        <v>0</v>
      </c>
      <c r="K18" s="32"/>
      <c r="L18" s="32">
        <f t="shared" si="19"/>
        <v>0</v>
      </c>
      <c r="M18" s="32">
        <f t="shared" si="20"/>
        <v>1</v>
      </c>
      <c r="N18" s="33">
        <f t="shared" si="21"/>
        <v>0</v>
      </c>
      <c r="O18" s="33">
        <f t="shared" si="22"/>
        <v>0</v>
      </c>
      <c r="P18" s="37">
        <f t="shared" si="23"/>
        <v>0</v>
      </c>
      <c r="Q18" s="37">
        <f t="shared" si="24"/>
        <v>0</v>
      </c>
      <c r="R18" s="40">
        <f t="shared" si="25"/>
        <v>0</v>
      </c>
    </row>
    <row r="19" spans="1:18" ht="30" customHeight="1" x14ac:dyDescent="0.4">
      <c r="A19" s="32">
        <v>16</v>
      </c>
      <c r="B19" s="50" t="s">
        <v>68</v>
      </c>
      <c r="C19" s="50" t="s">
        <v>62</v>
      </c>
      <c r="D19" s="32"/>
      <c r="E19" s="32"/>
      <c r="F19" s="32"/>
      <c r="G19" s="32"/>
      <c r="H19" s="32"/>
      <c r="I19" s="32">
        <f t="shared" si="17"/>
        <v>0</v>
      </c>
      <c r="J19" s="32">
        <f t="shared" si="18"/>
        <v>0</v>
      </c>
      <c r="K19" s="32"/>
      <c r="L19" s="32">
        <f t="shared" si="19"/>
        <v>0</v>
      </c>
      <c r="M19" s="32">
        <f t="shared" si="20"/>
        <v>1</v>
      </c>
      <c r="N19" s="33">
        <f t="shared" si="21"/>
        <v>0</v>
      </c>
      <c r="O19" s="33">
        <f t="shared" si="22"/>
        <v>0</v>
      </c>
      <c r="P19" s="37">
        <f t="shared" si="23"/>
        <v>0</v>
      </c>
      <c r="Q19" s="37">
        <f t="shared" si="24"/>
        <v>0</v>
      </c>
      <c r="R19" s="39">
        <f t="shared" si="25"/>
        <v>0</v>
      </c>
    </row>
    <row r="20" spans="1:18" ht="30" customHeight="1" x14ac:dyDescent="0.4">
      <c r="A20" s="32">
        <v>17</v>
      </c>
      <c r="B20" s="50" t="s">
        <v>287</v>
      </c>
      <c r="C20" s="50" t="s">
        <v>58</v>
      </c>
      <c r="D20" s="32"/>
      <c r="E20" s="32"/>
      <c r="F20" s="32"/>
      <c r="G20" s="32"/>
      <c r="H20" s="32"/>
      <c r="I20" s="32">
        <f t="shared" si="17"/>
        <v>0</v>
      </c>
      <c r="J20" s="32">
        <f t="shared" si="18"/>
        <v>0</v>
      </c>
      <c r="K20" s="32"/>
      <c r="L20" s="32">
        <f t="shared" si="19"/>
        <v>0</v>
      </c>
      <c r="M20" s="32">
        <f t="shared" si="20"/>
        <v>1</v>
      </c>
      <c r="N20" s="33">
        <f t="shared" si="21"/>
        <v>0</v>
      </c>
      <c r="O20" s="33">
        <f t="shared" si="22"/>
        <v>0</v>
      </c>
      <c r="P20" s="37">
        <f t="shared" si="23"/>
        <v>0</v>
      </c>
      <c r="Q20" s="37">
        <f t="shared" si="24"/>
        <v>0</v>
      </c>
      <c r="R20" s="40">
        <f t="shared" si="25"/>
        <v>0</v>
      </c>
    </row>
    <row r="21" spans="1:18" ht="30" customHeight="1" x14ac:dyDescent="0.4">
      <c r="A21" s="73" t="s">
        <v>277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</row>
    <row r="22" spans="1:18" ht="30" customHeight="1" x14ac:dyDescent="0.4">
      <c r="C22" s="74" t="s">
        <v>9</v>
      </c>
      <c r="D22" s="74"/>
      <c r="E22" s="74"/>
      <c r="P22" s="7"/>
      <c r="Q22" s="7"/>
      <c r="R22" s="1"/>
    </row>
    <row r="23" spans="1:18" ht="44.4" customHeight="1" x14ac:dyDescent="0.4">
      <c r="A23" s="68" t="s">
        <v>333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</row>
  </sheetData>
  <sortState ref="A4:C17">
    <sortCondition ref="A3"/>
  </sortState>
  <mergeCells count="6">
    <mergeCell ref="A23:R23"/>
    <mergeCell ref="A1:M2"/>
    <mergeCell ref="N2:P2"/>
    <mergeCell ref="Q2:R2"/>
    <mergeCell ref="C22:E22"/>
    <mergeCell ref="A21:O21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="89" zoomScaleNormal="89" workbookViewId="0">
      <selection activeCell="T27" sqref="T27"/>
    </sheetView>
  </sheetViews>
  <sheetFormatPr defaultColWidth="9" defaultRowHeight="17" x14ac:dyDescent="0.4"/>
  <cols>
    <col min="1" max="1" width="5.1796875" style="31" customWidth="1"/>
    <col min="2" max="2" width="9.6328125" style="31" bestFit="1" customWidth="1"/>
    <col min="3" max="3" width="12.453125" style="31" customWidth="1"/>
    <col min="4" max="4" width="7.7265625" style="31" customWidth="1"/>
    <col min="5" max="6" width="7.54296875" style="31" customWidth="1"/>
    <col min="7" max="7" width="7.90625" style="31" customWidth="1"/>
    <col min="8" max="8" width="7" style="31" bestFit="1" customWidth="1"/>
    <col min="9" max="9" width="7.453125" style="31" customWidth="1"/>
    <col min="10" max="10" width="6.7265625" style="31" customWidth="1"/>
    <col min="11" max="11" width="8.1796875" style="31" customWidth="1"/>
    <col min="12" max="12" width="7.453125" style="31" customWidth="1"/>
    <col min="13" max="13" width="12.7265625" style="31" customWidth="1"/>
    <col min="14" max="14" width="6.90625" style="31" customWidth="1"/>
    <col min="15" max="15" width="7.08984375" style="31" customWidth="1"/>
    <col min="16" max="16" width="7.1796875" style="37" customWidth="1"/>
    <col min="17" max="17" width="7.6328125" style="37" customWidth="1"/>
    <col min="18" max="18" width="10.90625" style="31" customWidth="1"/>
    <col min="19" max="16384" width="9" style="31"/>
  </cols>
  <sheetData>
    <row r="1" spans="1:18" ht="27.65" customHeight="1" x14ac:dyDescent="0.4">
      <c r="A1" s="69" t="s">
        <v>290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116</v>
      </c>
      <c r="K3" s="35" t="s">
        <v>12</v>
      </c>
      <c r="L3" s="35" t="s">
        <v>14</v>
      </c>
      <c r="M3" s="32" t="s">
        <v>0</v>
      </c>
      <c r="N3" s="43" t="s">
        <v>15</v>
      </c>
      <c r="O3" s="43" t="s">
        <v>16</v>
      </c>
      <c r="P3" s="44" t="s">
        <v>13</v>
      </c>
      <c r="Q3" s="38" t="s">
        <v>17</v>
      </c>
      <c r="R3" s="42" t="s">
        <v>18</v>
      </c>
    </row>
    <row r="4" spans="1:18" ht="30" customHeight="1" x14ac:dyDescent="0.4">
      <c r="A4" s="32">
        <v>1</v>
      </c>
      <c r="B4" s="50" t="s">
        <v>292</v>
      </c>
      <c r="C4" s="50" t="s">
        <v>59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3">
        <f>MAX(D4:H4)</f>
        <v>0</v>
      </c>
      <c r="O4" s="33">
        <f>MIN(D4:H4)</f>
        <v>0</v>
      </c>
      <c r="P4" s="37">
        <f>SUM(I4-N4-O4)</f>
        <v>0</v>
      </c>
      <c r="Q4" s="37">
        <f>AVERAGE(N4:O4)</f>
        <v>0</v>
      </c>
      <c r="R4" s="40">
        <f>L4-Q4</f>
        <v>0</v>
      </c>
    </row>
    <row r="5" spans="1:18" ht="30" customHeight="1" x14ac:dyDescent="0.4">
      <c r="A5" s="32">
        <v>2</v>
      </c>
      <c r="B5" s="50" t="s">
        <v>293</v>
      </c>
      <c r="C5" s="50" t="s">
        <v>280</v>
      </c>
      <c r="D5" s="32"/>
      <c r="E5" s="32"/>
      <c r="F5" s="32"/>
      <c r="G5" s="32"/>
      <c r="H5" s="32"/>
      <c r="I5" s="32">
        <f t="shared" ref="I5:I12" si="0">SUM(D5:H5)</f>
        <v>0</v>
      </c>
      <c r="J5" s="32">
        <f t="shared" ref="J5:J12" si="1">SUM(P5/3)</f>
        <v>0</v>
      </c>
      <c r="K5" s="32"/>
      <c r="L5" s="32">
        <f t="shared" ref="L5:L12" si="2">SUM(J5:K5)</f>
        <v>0</v>
      </c>
      <c r="M5" s="32">
        <f>RANK(L5,$L$4:$L$5)</f>
        <v>1</v>
      </c>
      <c r="N5" s="33">
        <f>MAX(D5:H5)</f>
        <v>0</v>
      </c>
      <c r="O5" s="33">
        <f>MIN(D5:H5)</f>
        <v>0</v>
      </c>
      <c r="P5" s="37">
        <f>SUM(I5-N5-O5)</f>
        <v>0</v>
      </c>
      <c r="Q5" s="37">
        <f t="shared" ref="Q5:Q12" si="3">AVERAGE(N5:O5)</f>
        <v>0</v>
      </c>
      <c r="R5" s="39">
        <f t="shared" ref="R5:R12" si="4">L5-Q5</f>
        <v>0</v>
      </c>
    </row>
    <row r="6" spans="1:18" ht="30" customHeight="1" x14ac:dyDescent="0.4">
      <c r="A6" s="32">
        <v>3</v>
      </c>
      <c r="B6" s="50" t="s">
        <v>294</v>
      </c>
      <c r="C6" s="50" t="s">
        <v>58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:M12" si="5">RANK(L6,$L$4:$L$5)</f>
        <v>1</v>
      </c>
      <c r="N6" s="33">
        <f t="shared" ref="N6:N12" si="6">MAX(D6:H6)</f>
        <v>0</v>
      </c>
      <c r="O6" s="33">
        <f t="shared" ref="O6:O12" si="7">MIN(D6:H6)</f>
        <v>0</v>
      </c>
      <c r="P6" s="37">
        <f t="shared" ref="P6:P12" si="8">SUM(I6-N6-O6)</f>
        <v>0</v>
      </c>
      <c r="Q6" s="37">
        <f t="shared" si="3"/>
        <v>0</v>
      </c>
      <c r="R6" s="40">
        <f t="shared" si="4"/>
        <v>0</v>
      </c>
    </row>
    <row r="7" spans="1:18" ht="30" customHeight="1" x14ac:dyDescent="0.4">
      <c r="A7" s="32">
        <v>4</v>
      </c>
      <c r="B7" s="50" t="s">
        <v>188</v>
      </c>
      <c r="C7" s="50" t="s">
        <v>159</v>
      </c>
      <c r="D7" s="32"/>
      <c r="E7" s="32"/>
      <c r="F7" s="32"/>
      <c r="G7" s="32"/>
      <c r="H7" s="32"/>
      <c r="I7" s="32">
        <f t="shared" si="0"/>
        <v>0</v>
      </c>
      <c r="J7" s="32">
        <f t="shared" si="1"/>
        <v>0</v>
      </c>
      <c r="K7" s="32"/>
      <c r="L7" s="32">
        <f t="shared" si="2"/>
        <v>0</v>
      </c>
      <c r="M7" s="32">
        <f t="shared" si="5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si="3"/>
        <v>0</v>
      </c>
      <c r="R7" s="39">
        <f t="shared" si="4"/>
        <v>0</v>
      </c>
    </row>
    <row r="8" spans="1:18" ht="30" customHeight="1" x14ac:dyDescent="0.4">
      <c r="A8" s="32">
        <v>5</v>
      </c>
      <c r="B8" s="50" t="s">
        <v>189</v>
      </c>
      <c r="C8" s="50" t="s">
        <v>159</v>
      </c>
      <c r="D8" s="32"/>
      <c r="E8" s="32"/>
      <c r="F8" s="32"/>
      <c r="G8" s="32"/>
      <c r="H8" s="32"/>
      <c r="I8" s="32">
        <f t="shared" si="0"/>
        <v>0</v>
      </c>
      <c r="J8" s="32">
        <f t="shared" si="1"/>
        <v>0</v>
      </c>
      <c r="K8" s="32"/>
      <c r="L8" s="32">
        <f t="shared" si="2"/>
        <v>0</v>
      </c>
      <c r="M8" s="32">
        <f t="shared" si="5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3"/>
        <v>0</v>
      </c>
      <c r="R8" s="40">
        <f t="shared" si="4"/>
        <v>0</v>
      </c>
    </row>
    <row r="9" spans="1:18" ht="30" customHeight="1" x14ac:dyDescent="0.4">
      <c r="A9" s="32">
        <v>6</v>
      </c>
      <c r="B9" s="50" t="s">
        <v>81</v>
      </c>
      <c r="C9" s="50" t="s">
        <v>24</v>
      </c>
      <c r="D9" s="32"/>
      <c r="E9" s="32"/>
      <c r="F9" s="32"/>
      <c r="G9" s="32"/>
      <c r="H9" s="32"/>
      <c r="I9" s="32">
        <f t="shared" si="0"/>
        <v>0</v>
      </c>
      <c r="J9" s="32">
        <f t="shared" si="1"/>
        <v>0</v>
      </c>
      <c r="K9" s="32"/>
      <c r="L9" s="32">
        <f t="shared" si="2"/>
        <v>0</v>
      </c>
      <c r="M9" s="32">
        <f t="shared" si="5"/>
        <v>1</v>
      </c>
      <c r="N9" s="33">
        <f t="shared" si="6"/>
        <v>0</v>
      </c>
      <c r="O9" s="33">
        <f t="shared" si="7"/>
        <v>0</v>
      </c>
      <c r="P9" s="37">
        <f t="shared" si="8"/>
        <v>0</v>
      </c>
      <c r="Q9" s="37">
        <f t="shared" si="3"/>
        <v>0</v>
      </c>
      <c r="R9" s="39">
        <f t="shared" si="4"/>
        <v>0</v>
      </c>
    </row>
    <row r="10" spans="1:18" ht="30" customHeight="1" x14ac:dyDescent="0.4">
      <c r="A10" s="32">
        <v>7</v>
      </c>
      <c r="B10" s="50" t="s">
        <v>142</v>
      </c>
      <c r="C10" s="50" t="s">
        <v>26</v>
      </c>
      <c r="D10" s="32"/>
      <c r="E10" s="32"/>
      <c r="F10" s="32"/>
      <c r="G10" s="32"/>
      <c r="H10" s="32"/>
      <c r="I10" s="32">
        <f t="shared" si="0"/>
        <v>0</v>
      </c>
      <c r="J10" s="32">
        <f t="shared" si="1"/>
        <v>0</v>
      </c>
      <c r="K10" s="32"/>
      <c r="L10" s="32">
        <f t="shared" si="2"/>
        <v>0</v>
      </c>
      <c r="M10" s="32">
        <f t="shared" si="5"/>
        <v>1</v>
      </c>
      <c r="N10" s="33">
        <f t="shared" si="6"/>
        <v>0</v>
      </c>
      <c r="O10" s="33">
        <f t="shared" si="7"/>
        <v>0</v>
      </c>
      <c r="P10" s="37">
        <f t="shared" si="8"/>
        <v>0</v>
      </c>
      <c r="Q10" s="37">
        <f t="shared" si="3"/>
        <v>0</v>
      </c>
      <c r="R10" s="40">
        <f t="shared" si="4"/>
        <v>0</v>
      </c>
    </row>
    <row r="11" spans="1:18" ht="30" customHeight="1" x14ac:dyDescent="0.4">
      <c r="A11" s="32">
        <v>8</v>
      </c>
      <c r="B11" s="50" t="s">
        <v>295</v>
      </c>
      <c r="C11" s="50" t="s">
        <v>265</v>
      </c>
      <c r="D11" s="32"/>
      <c r="E11" s="32"/>
      <c r="F11" s="32"/>
      <c r="G11" s="32"/>
      <c r="H11" s="32"/>
      <c r="I11" s="32">
        <f t="shared" si="0"/>
        <v>0</v>
      </c>
      <c r="J11" s="32">
        <f t="shared" si="1"/>
        <v>0</v>
      </c>
      <c r="K11" s="32"/>
      <c r="L11" s="32">
        <f t="shared" si="2"/>
        <v>0</v>
      </c>
      <c r="M11" s="32">
        <f t="shared" si="5"/>
        <v>1</v>
      </c>
      <c r="N11" s="33">
        <f t="shared" si="6"/>
        <v>0</v>
      </c>
      <c r="O11" s="33">
        <f t="shared" si="7"/>
        <v>0</v>
      </c>
      <c r="P11" s="37">
        <f t="shared" si="8"/>
        <v>0</v>
      </c>
      <c r="Q11" s="37">
        <f t="shared" si="3"/>
        <v>0</v>
      </c>
      <c r="R11" s="39">
        <f t="shared" si="4"/>
        <v>0</v>
      </c>
    </row>
    <row r="12" spans="1:18" ht="30" customHeight="1" x14ac:dyDescent="0.4">
      <c r="A12" s="32">
        <v>9</v>
      </c>
      <c r="B12" s="50" t="s">
        <v>296</v>
      </c>
      <c r="C12" s="50" t="s">
        <v>265</v>
      </c>
      <c r="D12" s="32"/>
      <c r="E12" s="32"/>
      <c r="F12" s="32"/>
      <c r="G12" s="32"/>
      <c r="H12" s="32"/>
      <c r="I12" s="32">
        <f t="shared" si="0"/>
        <v>0</v>
      </c>
      <c r="J12" s="32">
        <f t="shared" si="1"/>
        <v>0</v>
      </c>
      <c r="K12" s="32"/>
      <c r="L12" s="32">
        <f t="shared" si="2"/>
        <v>0</v>
      </c>
      <c r="M12" s="32">
        <f t="shared" si="5"/>
        <v>1</v>
      </c>
      <c r="N12" s="33">
        <f t="shared" si="6"/>
        <v>0</v>
      </c>
      <c r="O12" s="33">
        <f t="shared" si="7"/>
        <v>0</v>
      </c>
      <c r="P12" s="37">
        <f t="shared" si="8"/>
        <v>0</v>
      </c>
      <c r="Q12" s="37">
        <f t="shared" si="3"/>
        <v>0</v>
      </c>
      <c r="R12" s="40">
        <f t="shared" si="4"/>
        <v>0</v>
      </c>
    </row>
    <row r="13" spans="1:18" ht="30" customHeight="1" x14ac:dyDescent="0.4">
      <c r="A13" s="32">
        <v>10</v>
      </c>
      <c r="B13" s="50" t="s">
        <v>297</v>
      </c>
      <c r="C13" s="50" t="s">
        <v>265</v>
      </c>
      <c r="D13" s="32"/>
      <c r="E13" s="32"/>
      <c r="F13" s="32"/>
      <c r="G13" s="32"/>
      <c r="H13" s="32"/>
      <c r="I13" s="32">
        <f t="shared" ref="I13:I23" si="9">SUM(D13:H13)</f>
        <v>0</v>
      </c>
      <c r="J13" s="32">
        <f t="shared" ref="J13:J23" si="10">SUM(P13/3)</f>
        <v>0</v>
      </c>
      <c r="K13" s="32"/>
      <c r="L13" s="32">
        <f t="shared" ref="L13:L23" si="11">SUM(J13:K13)</f>
        <v>0</v>
      </c>
      <c r="M13" s="32">
        <f t="shared" ref="M13:M23" si="12">RANK(L13,$L$4:$L$5)</f>
        <v>1</v>
      </c>
      <c r="N13" s="33">
        <f t="shared" ref="N13:N23" si="13">MAX(D13:H13)</f>
        <v>0</v>
      </c>
      <c r="O13" s="33">
        <f t="shared" ref="O13:O23" si="14">MIN(D13:H13)</f>
        <v>0</v>
      </c>
      <c r="P13" s="37">
        <f t="shared" ref="P13:P23" si="15">SUM(I13-N13-O13)</f>
        <v>0</v>
      </c>
      <c r="Q13" s="37">
        <f t="shared" ref="Q13:Q23" si="16">AVERAGE(N13:O13)</f>
        <v>0</v>
      </c>
      <c r="R13" s="39">
        <f t="shared" ref="R13:R23" si="17">L13-Q13</f>
        <v>0</v>
      </c>
    </row>
    <row r="14" spans="1:18" ht="30" customHeight="1" x14ac:dyDescent="0.4">
      <c r="A14" s="32">
        <v>11</v>
      </c>
      <c r="B14" s="50" t="s">
        <v>298</v>
      </c>
      <c r="C14" s="50" t="s">
        <v>62</v>
      </c>
      <c r="D14" s="32"/>
      <c r="E14" s="32"/>
      <c r="F14" s="32"/>
      <c r="G14" s="32"/>
      <c r="H14" s="32"/>
      <c r="I14" s="32">
        <f t="shared" si="9"/>
        <v>0</v>
      </c>
      <c r="J14" s="32">
        <f t="shared" si="10"/>
        <v>0</v>
      </c>
      <c r="K14" s="32"/>
      <c r="L14" s="32">
        <f t="shared" si="11"/>
        <v>0</v>
      </c>
      <c r="M14" s="32">
        <f t="shared" si="12"/>
        <v>1</v>
      </c>
      <c r="N14" s="33">
        <f t="shared" si="13"/>
        <v>0</v>
      </c>
      <c r="O14" s="33">
        <f t="shared" si="14"/>
        <v>0</v>
      </c>
      <c r="P14" s="37">
        <f t="shared" si="15"/>
        <v>0</v>
      </c>
      <c r="Q14" s="37">
        <f t="shared" si="16"/>
        <v>0</v>
      </c>
      <c r="R14" s="40">
        <f t="shared" si="17"/>
        <v>0</v>
      </c>
    </row>
    <row r="15" spans="1:18" ht="30" customHeight="1" x14ac:dyDescent="0.4">
      <c r="A15" s="32">
        <v>12</v>
      </c>
      <c r="B15" s="50" t="s">
        <v>299</v>
      </c>
      <c r="C15" s="50" t="s">
        <v>58</v>
      </c>
      <c r="D15" s="32"/>
      <c r="E15" s="32"/>
      <c r="F15" s="32"/>
      <c r="G15" s="32"/>
      <c r="H15" s="32"/>
      <c r="I15" s="32">
        <f t="shared" si="9"/>
        <v>0</v>
      </c>
      <c r="J15" s="32">
        <f t="shared" si="10"/>
        <v>0</v>
      </c>
      <c r="K15" s="32"/>
      <c r="L15" s="32">
        <f t="shared" si="11"/>
        <v>0</v>
      </c>
      <c r="M15" s="32">
        <f t="shared" si="12"/>
        <v>1</v>
      </c>
      <c r="N15" s="33">
        <f t="shared" si="13"/>
        <v>0</v>
      </c>
      <c r="O15" s="33">
        <f t="shared" si="14"/>
        <v>0</v>
      </c>
      <c r="P15" s="37">
        <f t="shared" si="15"/>
        <v>0</v>
      </c>
      <c r="Q15" s="37">
        <f t="shared" si="16"/>
        <v>0</v>
      </c>
      <c r="R15" s="39">
        <f t="shared" si="17"/>
        <v>0</v>
      </c>
    </row>
    <row r="16" spans="1:18" ht="30" customHeight="1" x14ac:dyDescent="0.4">
      <c r="A16" s="32">
        <v>13</v>
      </c>
      <c r="B16" s="50" t="s">
        <v>79</v>
      </c>
      <c r="C16" s="50" t="s">
        <v>24</v>
      </c>
      <c r="D16" s="32"/>
      <c r="E16" s="32"/>
      <c r="F16" s="32"/>
      <c r="G16" s="32"/>
      <c r="H16" s="32"/>
      <c r="I16" s="32">
        <f t="shared" si="9"/>
        <v>0</v>
      </c>
      <c r="J16" s="32">
        <f t="shared" si="10"/>
        <v>0</v>
      </c>
      <c r="K16" s="32"/>
      <c r="L16" s="32">
        <f t="shared" si="11"/>
        <v>0</v>
      </c>
      <c r="M16" s="32">
        <f t="shared" si="12"/>
        <v>1</v>
      </c>
      <c r="N16" s="33">
        <f t="shared" si="13"/>
        <v>0</v>
      </c>
      <c r="O16" s="33">
        <f t="shared" si="14"/>
        <v>0</v>
      </c>
      <c r="P16" s="37">
        <f t="shared" si="15"/>
        <v>0</v>
      </c>
      <c r="Q16" s="37">
        <f t="shared" si="16"/>
        <v>0</v>
      </c>
      <c r="R16" s="40">
        <f t="shared" si="17"/>
        <v>0</v>
      </c>
    </row>
    <row r="17" spans="1:18" ht="30" customHeight="1" x14ac:dyDescent="0.4">
      <c r="A17" s="32">
        <v>14</v>
      </c>
      <c r="B17" s="50" t="s">
        <v>300</v>
      </c>
      <c r="C17" s="50" t="s">
        <v>33</v>
      </c>
      <c r="D17" s="32"/>
      <c r="E17" s="32"/>
      <c r="F17" s="32"/>
      <c r="G17" s="32"/>
      <c r="H17" s="32"/>
      <c r="I17" s="32">
        <f t="shared" si="9"/>
        <v>0</v>
      </c>
      <c r="J17" s="32">
        <f t="shared" si="10"/>
        <v>0</v>
      </c>
      <c r="K17" s="32"/>
      <c r="L17" s="32">
        <f t="shared" si="11"/>
        <v>0</v>
      </c>
      <c r="M17" s="32">
        <f t="shared" si="12"/>
        <v>1</v>
      </c>
      <c r="N17" s="33">
        <f t="shared" si="13"/>
        <v>0</v>
      </c>
      <c r="O17" s="33">
        <f t="shared" si="14"/>
        <v>0</v>
      </c>
      <c r="P17" s="37">
        <f t="shared" si="15"/>
        <v>0</v>
      </c>
      <c r="Q17" s="37">
        <f t="shared" si="16"/>
        <v>0</v>
      </c>
      <c r="R17" s="39">
        <f t="shared" si="17"/>
        <v>0</v>
      </c>
    </row>
    <row r="18" spans="1:18" ht="30" customHeight="1" x14ac:dyDescent="0.4">
      <c r="A18" s="32">
        <v>15</v>
      </c>
      <c r="B18" s="50" t="s">
        <v>301</v>
      </c>
      <c r="C18" s="50" t="s">
        <v>33</v>
      </c>
      <c r="D18" s="32"/>
      <c r="E18" s="32"/>
      <c r="F18" s="32"/>
      <c r="G18" s="32"/>
      <c r="H18" s="32"/>
      <c r="I18" s="32">
        <f t="shared" si="9"/>
        <v>0</v>
      </c>
      <c r="J18" s="32">
        <f t="shared" si="10"/>
        <v>0</v>
      </c>
      <c r="K18" s="32"/>
      <c r="L18" s="32">
        <f t="shared" si="11"/>
        <v>0</v>
      </c>
      <c r="M18" s="32">
        <f t="shared" si="12"/>
        <v>1</v>
      </c>
      <c r="N18" s="33">
        <f t="shared" si="13"/>
        <v>0</v>
      </c>
      <c r="O18" s="33">
        <f t="shared" si="14"/>
        <v>0</v>
      </c>
      <c r="P18" s="37">
        <f t="shared" si="15"/>
        <v>0</v>
      </c>
      <c r="Q18" s="37">
        <f t="shared" si="16"/>
        <v>0</v>
      </c>
      <c r="R18" s="40">
        <f t="shared" si="17"/>
        <v>0</v>
      </c>
    </row>
    <row r="19" spans="1:18" ht="30" customHeight="1" x14ac:dyDescent="0.4">
      <c r="A19" s="32">
        <v>16</v>
      </c>
      <c r="B19" s="50" t="s">
        <v>61</v>
      </c>
      <c r="C19" s="50" t="s">
        <v>62</v>
      </c>
      <c r="D19" s="32"/>
      <c r="E19" s="32"/>
      <c r="F19" s="32"/>
      <c r="G19" s="32"/>
      <c r="H19" s="32"/>
      <c r="I19" s="32">
        <f t="shared" si="9"/>
        <v>0</v>
      </c>
      <c r="J19" s="32">
        <f t="shared" si="10"/>
        <v>0</v>
      </c>
      <c r="K19" s="32"/>
      <c r="L19" s="32">
        <f t="shared" si="11"/>
        <v>0</v>
      </c>
      <c r="M19" s="32">
        <f t="shared" si="12"/>
        <v>1</v>
      </c>
      <c r="N19" s="33">
        <f t="shared" si="13"/>
        <v>0</v>
      </c>
      <c r="O19" s="33">
        <f t="shared" si="14"/>
        <v>0</v>
      </c>
      <c r="P19" s="37">
        <f t="shared" si="15"/>
        <v>0</v>
      </c>
      <c r="Q19" s="37">
        <f t="shared" si="16"/>
        <v>0</v>
      </c>
      <c r="R19" s="39">
        <f t="shared" si="17"/>
        <v>0</v>
      </c>
    </row>
    <row r="20" spans="1:18" ht="30" customHeight="1" x14ac:dyDescent="0.4">
      <c r="A20" s="32">
        <v>17</v>
      </c>
      <c r="B20" s="50" t="s">
        <v>111</v>
      </c>
      <c r="C20" s="50" t="s">
        <v>62</v>
      </c>
      <c r="D20" s="32"/>
      <c r="E20" s="32"/>
      <c r="F20" s="32"/>
      <c r="G20" s="32"/>
      <c r="H20" s="32"/>
      <c r="I20" s="32">
        <f t="shared" si="9"/>
        <v>0</v>
      </c>
      <c r="J20" s="32">
        <f t="shared" si="10"/>
        <v>0</v>
      </c>
      <c r="K20" s="32"/>
      <c r="L20" s="32">
        <f t="shared" si="11"/>
        <v>0</v>
      </c>
      <c r="M20" s="32">
        <f t="shared" si="12"/>
        <v>1</v>
      </c>
      <c r="N20" s="33">
        <f t="shared" si="13"/>
        <v>0</v>
      </c>
      <c r="O20" s="33">
        <f t="shared" si="14"/>
        <v>0</v>
      </c>
      <c r="P20" s="37">
        <f t="shared" si="15"/>
        <v>0</v>
      </c>
      <c r="Q20" s="37">
        <f t="shared" si="16"/>
        <v>0</v>
      </c>
      <c r="R20" s="40">
        <f t="shared" si="17"/>
        <v>0</v>
      </c>
    </row>
    <row r="21" spans="1:18" ht="30" customHeight="1" x14ac:dyDescent="0.4">
      <c r="A21" s="32">
        <v>18</v>
      </c>
      <c r="B21" s="50" t="s">
        <v>302</v>
      </c>
      <c r="C21" s="50" t="s">
        <v>33</v>
      </c>
      <c r="D21" s="32"/>
      <c r="E21" s="32"/>
      <c r="F21" s="32"/>
      <c r="G21" s="32"/>
      <c r="H21" s="32"/>
      <c r="I21" s="32">
        <f t="shared" si="9"/>
        <v>0</v>
      </c>
      <c r="J21" s="32">
        <f t="shared" si="10"/>
        <v>0</v>
      </c>
      <c r="K21" s="32"/>
      <c r="L21" s="32">
        <f t="shared" si="11"/>
        <v>0</v>
      </c>
      <c r="M21" s="32">
        <f t="shared" si="12"/>
        <v>1</v>
      </c>
      <c r="N21" s="33">
        <f t="shared" si="13"/>
        <v>0</v>
      </c>
      <c r="O21" s="33">
        <f t="shared" si="14"/>
        <v>0</v>
      </c>
      <c r="P21" s="37">
        <f t="shared" si="15"/>
        <v>0</v>
      </c>
      <c r="Q21" s="37">
        <f t="shared" si="16"/>
        <v>0</v>
      </c>
      <c r="R21" s="39">
        <f t="shared" si="17"/>
        <v>0</v>
      </c>
    </row>
    <row r="22" spans="1:18" ht="30" customHeight="1" x14ac:dyDescent="0.4">
      <c r="A22" s="32">
        <v>19</v>
      </c>
      <c r="B22" s="50" t="s">
        <v>303</v>
      </c>
      <c r="C22" s="50" t="s">
        <v>117</v>
      </c>
      <c r="D22" s="32"/>
      <c r="E22" s="32"/>
      <c r="F22" s="32"/>
      <c r="G22" s="32"/>
      <c r="H22" s="32"/>
      <c r="I22" s="32">
        <f t="shared" si="9"/>
        <v>0</v>
      </c>
      <c r="J22" s="32">
        <f t="shared" si="10"/>
        <v>0</v>
      </c>
      <c r="K22" s="32"/>
      <c r="L22" s="32">
        <f t="shared" si="11"/>
        <v>0</v>
      </c>
      <c r="M22" s="32">
        <f t="shared" si="12"/>
        <v>1</v>
      </c>
      <c r="N22" s="33">
        <f t="shared" si="13"/>
        <v>0</v>
      </c>
      <c r="O22" s="33">
        <f t="shared" si="14"/>
        <v>0</v>
      </c>
      <c r="P22" s="37">
        <f t="shared" si="15"/>
        <v>0</v>
      </c>
      <c r="Q22" s="37">
        <f t="shared" si="16"/>
        <v>0</v>
      </c>
      <c r="R22" s="40">
        <f t="shared" si="17"/>
        <v>0</v>
      </c>
    </row>
    <row r="23" spans="1:18" ht="30" customHeight="1" x14ac:dyDescent="0.4">
      <c r="A23" s="32">
        <v>20</v>
      </c>
      <c r="B23" s="50" t="s">
        <v>80</v>
      </c>
      <c r="C23" s="50" t="s">
        <v>24</v>
      </c>
      <c r="D23" s="32"/>
      <c r="E23" s="32"/>
      <c r="F23" s="32"/>
      <c r="G23" s="32"/>
      <c r="H23" s="32"/>
      <c r="I23" s="32">
        <f t="shared" si="9"/>
        <v>0</v>
      </c>
      <c r="J23" s="32">
        <f t="shared" si="10"/>
        <v>0</v>
      </c>
      <c r="K23" s="32"/>
      <c r="L23" s="32">
        <f t="shared" si="11"/>
        <v>0</v>
      </c>
      <c r="M23" s="32">
        <f t="shared" si="12"/>
        <v>1</v>
      </c>
      <c r="N23" s="33">
        <f t="shared" si="13"/>
        <v>0</v>
      </c>
      <c r="O23" s="33">
        <f t="shared" si="14"/>
        <v>0</v>
      </c>
      <c r="P23" s="37">
        <f t="shared" si="15"/>
        <v>0</v>
      </c>
      <c r="Q23" s="37">
        <f t="shared" si="16"/>
        <v>0</v>
      </c>
      <c r="R23" s="39">
        <f t="shared" si="17"/>
        <v>0</v>
      </c>
    </row>
    <row r="24" spans="1:18" ht="30" customHeight="1" x14ac:dyDescent="0.4">
      <c r="A24" s="73" t="s">
        <v>291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5"/>
      <c r="O24" s="75"/>
    </row>
    <row r="25" spans="1:18" ht="30" customHeight="1" x14ac:dyDescent="0.4">
      <c r="A25" s="34"/>
      <c r="B25" s="34"/>
      <c r="C25" s="74" t="s">
        <v>9</v>
      </c>
      <c r="D25" s="74"/>
      <c r="E25" s="7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8" ht="30" customHeight="1" x14ac:dyDescent="0.4">
      <c r="A26" s="68" t="s">
        <v>334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</row>
  </sheetData>
  <mergeCells count="6">
    <mergeCell ref="A26:R26"/>
    <mergeCell ref="A1:M2"/>
    <mergeCell ref="N2:P2"/>
    <mergeCell ref="Q2:R2"/>
    <mergeCell ref="A24:O24"/>
    <mergeCell ref="C25:E2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1" zoomScaleNormal="71" workbookViewId="0">
      <selection sqref="A1:M2"/>
    </sheetView>
  </sheetViews>
  <sheetFormatPr defaultColWidth="9" defaultRowHeight="17" x14ac:dyDescent="0.4"/>
  <cols>
    <col min="1" max="1" width="5.1796875" style="31" customWidth="1"/>
    <col min="2" max="2" width="9.6328125" style="31" bestFit="1" customWidth="1"/>
    <col min="3" max="3" width="12.453125" style="31" customWidth="1"/>
    <col min="4" max="4" width="7.6328125" style="31" customWidth="1"/>
    <col min="5" max="5" width="7.36328125" style="31" customWidth="1"/>
    <col min="6" max="6" width="8" style="31" customWidth="1"/>
    <col min="7" max="7" width="8.453125" style="31" customWidth="1"/>
    <col min="8" max="8" width="7.90625" style="31" customWidth="1"/>
    <col min="9" max="9" width="8.08984375" style="31" customWidth="1"/>
    <col min="10" max="10" width="7.08984375" style="31" customWidth="1"/>
    <col min="11" max="11" width="8.90625" style="31" customWidth="1"/>
    <col min="12" max="12" width="8.1796875" style="31" customWidth="1"/>
    <col min="13" max="13" width="7.7265625" style="31" customWidth="1"/>
    <col min="14" max="14" width="6.90625" style="31" customWidth="1"/>
    <col min="15" max="15" width="7.6328125" style="31" bestFit="1" customWidth="1"/>
    <col min="16" max="16" width="8.1796875" style="37" customWidth="1"/>
    <col min="17" max="17" width="9" style="37" customWidth="1"/>
    <col min="18" max="18" width="11.08984375" style="31" customWidth="1"/>
    <col min="19" max="16384" width="9" style="31"/>
  </cols>
  <sheetData>
    <row r="1" spans="1:18" ht="27.65" customHeight="1" x14ac:dyDescent="0.4">
      <c r="A1" s="69" t="s">
        <v>336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 t="s">
        <v>21</v>
      </c>
      <c r="O2" s="71"/>
      <c r="P2" s="71"/>
      <c r="Q2" s="72" t="s">
        <v>19</v>
      </c>
      <c r="R2" s="72"/>
    </row>
    <row r="3" spans="1:18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43</v>
      </c>
      <c r="K3" s="35" t="s">
        <v>12</v>
      </c>
      <c r="L3" s="35" t="s">
        <v>14</v>
      </c>
      <c r="M3" s="32" t="s">
        <v>0</v>
      </c>
      <c r="N3" s="43" t="s">
        <v>15</v>
      </c>
      <c r="O3" s="43" t="s">
        <v>16</v>
      </c>
      <c r="P3" s="44" t="s">
        <v>13</v>
      </c>
      <c r="Q3" s="38" t="s">
        <v>17</v>
      </c>
      <c r="R3" s="42" t="s">
        <v>18</v>
      </c>
    </row>
    <row r="4" spans="1:18" ht="33" customHeight="1" x14ac:dyDescent="0.4">
      <c r="A4" s="32">
        <v>1</v>
      </c>
      <c r="B4" s="50" t="s">
        <v>97</v>
      </c>
      <c r="C4" s="50" t="s">
        <v>11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3">
        <f>MAX(D4:H4)</f>
        <v>0</v>
      </c>
      <c r="O4" s="33">
        <f>MIN(D4:H4)</f>
        <v>0</v>
      </c>
      <c r="P4" s="37">
        <f>SUM(I4-N4-O4)</f>
        <v>0</v>
      </c>
      <c r="Q4" s="37">
        <f>AVERAGE(N4:O4)</f>
        <v>0</v>
      </c>
      <c r="R4" s="40">
        <f>L4-Q4</f>
        <v>0</v>
      </c>
    </row>
    <row r="5" spans="1:18" ht="33" customHeight="1" x14ac:dyDescent="0.4">
      <c r="A5" s="32">
        <v>2</v>
      </c>
      <c r="B5" s="50" t="s">
        <v>304</v>
      </c>
      <c r="C5" s="50" t="s">
        <v>11</v>
      </c>
      <c r="D5" s="32"/>
      <c r="E5" s="32"/>
      <c r="F5" s="32"/>
      <c r="G5" s="32"/>
      <c r="H5" s="32"/>
      <c r="I5" s="32">
        <f t="shared" ref="I5:I11" si="0">SUM(D5:H5)</f>
        <v>0</v>
      </c>
      <c r="J5" s="32">
        <f t="shared" ref="J5:J11" si="1">SUM(P5/3)</f>
        <v>0</v>
      </c>
      <c r="K5" s="32"/>
      <c r="L5" s="32">
        <f t="shared" ref="L5:L11" si="2">SUM(J5:K5)</f>
        <v>0</v>
      </c>
      <c r="M5" s="32">
        <f>RANK(L5,$L$4:$L$5)</f>
        <v>1</v>
      </c>
      <c r="N5" s="33">
        <f>MAX(D5:H5)</f>
        <v>0</v>
      </c>
      <c r="O5" s="33">
        <f>MIN(D5:H5)</f>
        <v>0</v>
      </c>
      <c r="P5" s="37">
        <f>SUM(I5-N5-O5)</f>
        <v>0</v>
      </c>
      <c r="Q5" s="37">
        <f t="shared" ref="Q5:Q11" si="3">AVERAGE(N5:O5)</f>
        <v>0</v>
      </c>
      <c r="R5" s="39">
        <f t="shared" ref="R5:R11" si="4">L5-Q5</f>
        <v>0</v>
      </c>
    </row>
    <row r="6" spans="1:18" ht="33" customHeight="1" x14ac:dyDescent="0.4">
      <c r="A6" s="32">
        <v>3</v>
      </c>
      <c r="B6" s="50" t="s">
        <v>229</v>
      </c>
      <c r="C6" s="50" t="s">
        <v>10</v>
      </c>
      <c r="D6" s="32"/>
      <c r="E6" s="32"/>
      <c r="F6" s="32"/>
      <c r="G6" s="32"/>
      <c r="H6" s="32"/>
      <c r="I6" s="32">
        <f t="shared" si="0"/>
        <v>0</v>
      </c>
      <c r="J6" s="32">
        <f t="shared" si="1"/>
        <v>0</v>
      </c>
      <c r="K6" s="32"/>
      <c r="L6" s="32">
        <f t="shared" si="2"/>
        <v>0</v>
      </c>
      <c r="M6" s="32">
        <f t="shared" ref="M6:M11" si="5">RANK(L6,$L$4:$L$5)</f>
        <v>1</v>
      </c>
      <c r="N6" s="33">
        <f t="shared" ref="N6:N11" si="6">MAX(D6:H6)</f>
        <v>0</v>
      </c>
      <c r="O6" s="33">
        <f t="shared" ref="O6:O11" si="7">MIN(D6:H6)</f>
        <v>0</v>
      </c>
      <c r="P6" s="37">
        <f t="shared" ref="P6:P11" si="8">SUM(I6-N6-O6)</f>
        <v>0</v>
      </c>
      <c r="Q6" s="37">
        <f t="shared" si="3"/>
        <v>0</v>
      </c>
      <c r="R6" s="40">
        <f t="shared" si="4"/>
        <v>0</v>
      </c>
    </row>
    <row r="7" spans="1:18" ht="33" customHeight="1" x14ac:dyDescent="0.4">
      <c r="A7" s="32">
        <v>4</v>
      </c>
      <c r="B7" s="50" t="s">
        <v>305</v>
      </c>
      <c r="C7" s="50" t="s">
        <v>10</v>
      </c>
      <c r="D7" s="32"/>
      <c r="E7" s="32"/>
      <c r="F7" s="32"/>
      <c r="G7" s="32"/>
      <c r="H7" s="32"/>
      <c r="I7" s="32">
        <f t="shared" si="0"/>
        <v>0</v>
      </c>
      <c r="J7" s="32">
        <f t="shared" si="1"/>
        <v>0</v>
      </c>
      <c r="K7" s="32"/>
      <c r="L7" s="32">
        <f t="shared" si="2"/>
        <v>0</v>
      </c>
      <c r="M7" s="32">
        <f t="shared" si="5"/>
        <v>1</v>
      </c>
      <c r="N7" s="33">
        <f t="shared" si="6"/>
        <v>0</v>
      </c>
      <c r="O7" s="33">
        <f t="shared" si="7"/>
        <v>0</v>
      </c>
      <c r="P7" s="37">
        <f t="shared" si="8"/>
        <v>0</v>
      </c>
      <c r="Q7" s="37">
        <f t="shared" si="3"/>
        <v>0</v>
      </c>
      <c r="R7" s="39">
        <f t="shared" si="4"/>
        <v>0</v>
      </c>
    </row>
    <row r="8" spans="1:18" ht="33" customHeight="1" x14ac:dyDescent="0.4">
      <c r="A8" s="32">
        <v>5</v>
      </c>
      <c r="B8" s="50" t="s">
        <v>72</v>
      </c>
      <c r="C8" s="50" t="s">
        <v>120</v>
      </c>
      <c r="D8" s="32"/>
      <c r="E8" s="32"/>
      <c r="F8" s="32"/>
      <c r="G8" s="53"/>
      <c r="H8" s="32"/>
      <c r="I8" s="32">
        <f t="shared" si="0"/>
        <v>0</v>
      </c>
      <c r="J8" s="32">
        <f t="shared" si="1"/>
        <v>0</v>
      </c>
      <c r="K8" s="32"/>
      <c r="L8" s="32">
        <f t="shared" si="2"/>
        <v>0</v>
      </c>
      <c r="M8" s="32">
        <f t="shared" si="5"/>
        <v>1</v>
      </c>
      <c r="N8" s="33">
        <f t="shared" si="6"/>
        <v>0</v>
      </c>
      <c r="O8" s="33">
        <f t="shared" si="7"/>
        <v>0</v>
      </c>
      <c r="P8" s="37">
        <f t="shared" si="8"/>
        <v>0</v>
      </c>
      <c r="Q8" s="37">
        <f t="shared" si="3"/>
        <v>0</v>
      </c>
      <c r="R8" s="40">
        <f t="shared" si="4"/>
        <v>0</v>
      </c>
    </row>
    <row r="9" spans="1:18" ht="33" customHeight="1" x14ac:dyDescent="0.4">
      <c r="A9" s="32">
        <v>6</v>
      </c>
      <c r="B9" s="50" t="s">
        <v>147</v>
      </c>
      <c r="C9" s="50" t="s">
        <v>104</v>
      </c>
      <c r="D9" s="32"/>
      <c r="E9" s="32"/>
      <c r="F9" s="32"/>
      <c r="G9" s="32"/>
      <c r="H9" s="32"/>
      <c r="I9" s="32">
        <f t="shared" si="0"/>
        <v>0</v>
      </c>
      <c r="J9" s="32">
        <f t="shared" si="1"/>
        <v>0</v>
      </c>
      <c r="K9" s="32"/>
      <c r="L9" s="32">
        <f t="shared" si="2"/>
        <v>0</v>
      </c>
      <c r="M9" s="32">
        <f t="shared" si="5"/>
        <v>1</v>
      </c>
      <c r="N9" s="33">
        <f t="shared" si="6"/>
        <v>0</v>
      </c>
      <c r="O9" s="33">
        <f t="shared" si="7"/>
        <v>0</v>
      </c>
      <c r="P9" s="37">
        <f t="shared" si="8"/>
        <v>0</v>
      </c>
      <c r="Q9" s="37">
        <f t="shared" si="3"/>
        <v>0</v>
      </c>
      <c r="R9" s="39">
        <f t="shared" si="4"/>
        <v>0</v>
      </c>
    </row>
    <row r="10" spans="1:18" ht="33" customHeight="1" x14ac:dyDescent="0.4">
      <c r="A10" s="32">
        <v>7</v>
      </c>
      <c r="B10" s="50" t="s">
        <v>99</v>
      </c>
      <c r="C10" s="50" t="s">
        <v>11</v>
      </c>
      <c r="D10" s="32"/>
      <c r="E10" s="32"/>
      <c r="F10" s="32"/>
      <c r="G10" s="32"/>
      <c r="H10" s="32"/>
      <c r="I10" s="32">
        <f t="shared" si="0"/>
        <v>0</v>
      </c>
      <c r="J10" s="32">
        <f t="shared" si="1"/>
        <v>0</v>
      </c>
      <c r="K10" s="32"/>
      <c r="L10" s="32">
        <f t="shared" si="2"/>
        <v>0</v>
      </c>
      <c r="M10" s="32">
        <f t="shared" si="5"/>
        <v>1</v>
      </c>
      <c r="N10" s="33">
        <f t="shared" si="6"/>
        <v>0</v>
      </c>
      <c r="O10" s="33">
        <f t="shared" si="7"/>
        <v>0</v>
      </c>
      <c r="P10" s="37">
        <f t="shared" si="8"/>
        <v>0</v>
      </c>
      <c r="Q10" s="37">
        <f t="shared" si="3"/>
        <v>0</v>
      </c>
      <c r="R10" s="40">
        <f t="shared" si="4"/>
        <v>0</v>
      </c>
    </row>
    <row r="11" spans="1:18" ht="33" customHeight="1" x14ac:dyDescent="0.4">
      <c r="A11" s="32">
        <v>8</v>
      </c>
      <c r="B11" s="50" t="s">
        <v>71</v>
      </c>
      <c r="C11" s="50" t="s">
        <v>10</v>
      </c>
      <c r="D11" s="32"/>
      <c r="E11" s="32"/>
      <c r="F11" s="32"/>
      <c r="G11" s="32"/>
      <c r="H11" s="32"/>
      <c r="I11" s="32">
        <f t="shared" si="0"/>
        <v>0</v>
      </c>
      <c r="J11" s="32">
        <f t="shared" si="1"/>
        <v>0</v>
      </c>
      <c r="K11" s="32"/>
      <c r="L11" s="32">
        <f t="shared" si="2"/>
        <v>0</v>
      </c>
      <c r="M11" s="32">
        <f t="shared" si="5"/>
        <v>1</v>
      </c>
      <c r="N11" s="33">
        <f t="shared" si="6"/>
        <v>0</v>
      </c>
      <c r="O11" s="33">
        <f t="shared" si="7"/>
        <v>0</v>
      </c>
      <c r="P11" s="37">
        <f t="shared" si="8"/>
        <v>0</v>
      </c>
      <c r="Q11" s="37">
        <f t="shared" si="3"/>
        <v>0</v>
      </c>
      <c r="R11" s="39">
        <f t="shared" si="4"/>
        <v>0</v>
      </c>
    </row>
    <row r="12" spans="1:18" ht="25.5" customHeight="1" x14ac:dyDescent="0.4">
      <c r="A12" s="73" t="s">
        <v>74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5"/>
      <c r="O12" s="75"/>
    </row>
    <row r="13" spans="1:18" ht="30.5" customHeight="1" x14ac:dyDescent="0.4">
      <c r="A13" s="34"/>
      <c r="B13" s="34"/>
      <c r="C13" s="74" t="s">
        <v>9</v>
      </c>
      <c r="D13" s="74"/>
      <c r="E13" s="74"/>
      <c r="F13" s="34"/>
      <c r="G13" s="34"/>
      <c r="H13" s="34"/>
      <c r="I13" s="34"/>
      <c r="J13" s="34"/>
      <c r="K13" s="34"/>
      <c r="L13" s="34"/>
      <c r="M13" s="34"/>
      <c r="N13" s="34"/>
      <c r="O13" s="34"/>
    </row>
    <row r="14" spans="1:18" ht="47" customHeight="1" x14ac:dyDescent="0.4">
      <c r="A14" s="68" t="s">
        <v>335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</row>
    <row r="15" spans="1:18" ht="22" customHeight="1" x14ac:dyDescent="0.4">
      <c r="A15" s="18"/>
      <c r="B15" s="51"/>
      <c r="C15" s="51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20"/>
      <c r="Q15" s="20"/>
      <c r="R15" s="52"/>
    </row>
    <row r="16" spans="1:18" ht="22" customHeight="1" x14ac:dyDescent="0.4">
      <c r="A16" s="18"/>
      <c r="B16" s="51"/>
      <c r="C16" s="51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0"/>
      <c r="Q16" s="20"/>
      <c r="R16" s="52"/>
    </row>
    <row r="17" spans="1:18" ht="22" customHeight="1" x14ac:dyDescent="0.4">
      <c r="A17" s="18"/>
      <c r="B17" s="51"/>
      <c r="C17" s="51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0"/>
      <c r="Q17" s="20"/>
      <c r="R17" s="52"/>
    </row>
    <row r="18" spans="1:18" ht="22" customHeight="1" x14ac:dyDescent="0.4">
      <c r="A18" s="18"/>
      <c r="B18" s="51"/>
      <c r="C18" s="51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0"/>
      <c r="Q18" s="20"/>
      <c r="R18" s="52"/>
    </row>
    <row r="19" spans="1:18" ht="22" customHeight="1" x14ac:dyDescent="0.4">
      <c r="A19" s="18"/>
      <c r="B19" s="51"/>
      <c r="C19" s="51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0"/>
      <c r="Q19" s="20"/>
      <c r="R19" s="52"/>
    </row>
    <row r="20" spans="1:18" ht="22" customHeight="1" x14ac:dyDescent="0.4">
      <c r="A20" s="18"/>
      <c r="B20" s="51"/>
      <c r="C20" s="51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0"/>
      <c r="Q20" s="20"/>
      <c r="R20" s="52"/>
    </row>
    <row r="21" spans="1:18" ht="15" customHeight="1" x14ac:dyDescent="0.4"/>
    <row r="22" spans="1:18" ht="15" customHeight="1" x14ac:dyDescent="0.4"/>
    <row r="23" spans="1:18" ht="15" customHeight="1" x14ac:dyDescent="0.4"/>
    <row r="24" spans="1:18" ht="15" customHeight="1" x14ac:dyDescent="0.4"/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71" zoomScaleNormal="71" workbookViewId="0">
      <selection activeCell="U7" sqref="U7"/>
    </sheetView>
  </sheetViews>
  <sheetFormatPr defaultColWidth="9" defaultRowHeight="17" x14ac:dyDescent="0.4"/>
  <cols>
    <col min="1" max="1" width="5.1796875" style="31" customWidth="1"/>
    <col min="2" max="2" width="9.6328125" style="31" bestFit="1" customWidth="1"/>
    <col min="3" max="3" width="12.453125" style="31" customWidth="1"/>
    <col min="4" max="8" width="7" style="31" bestFit="1" customWidth="1"/>
    <col min="9" max="9" width="7.453125" style="31" customWidth="1"/>
    <col min="10" max="10" width="7" style="31" customWidth="1"/>
    <col min="11" max="11" width="7.36328125" style="31" customWidth="1"/>
    <col min="12" max="12" width="7.453125" style="31" customWidth="1"/>
    <col min="13" max="13" width="6.81640625" style="31" customWidth="1"/>
    <col min="14" max="14" width="6.90625" style="31" customWidth="1"/>
    <col min="15" max="15" width="6.7265625" style="31" customWidth="1"/>
    <col min="16" max="16" width="7.81640625" style="37" customWidth="1"/>
    <col min="17" max="17" width="7.6328125" style="37" customWidth="1"/>
    <col min="18" max="18" width="11.08984375" style="31" customWidth="1"/>
    <col min="19" max="16384" width="9" style="31"/>
  </cols>
  <sheetData>
    <row r="1" spans="1:20" ht="27.65" customHeight="1" x14ac:dyDescent="0.4">
      <c r="A1" s="71" t="s">
        <v>337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20" ht="24.65" customHeight="1" x14ac:dyDescent="0.4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1" t="s">
        <v>21</v>
      </c>
      <c r="O2" s="71"/>
      <c r="P2" s="71"/>
      <c r="Q2" s="72" t="s">
        <v>19</v>
      </c>
      <c r="R2" s="72"/>
    </row>
    <row r="3" spans="1:20" ht="45" customHeight="1" x14ac:dyDescent="0.4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41" t="s">
        <v>20</v>
      </c>
      <c r="J3" s="36" t="s">
        <v>43</v>
      </c>
      <c r="K3" s="35" t="s">
        <v>12</v>
      </c>
      <c r="L3" s="35" t="s">
        <v>14</v>
      </c>
      <c r="M3" s="32" t="s">
        <v>0</v>
      </c>
      <c r="N3" s="43" t="s">
        <v>15</v>
      </c>
      <c r="O3" s="43" t="s">
        <v>16</v>
      </c>
      <c r="P3" s="44" t="s">
        <v>13</v>
      </c>
      <c r="Q3" s="38" t="s">
        <v>17</v>
      </c>
      <c r="R3" s="42" t="s">
        <v>18</v>
      </c>
    </row>
    <row r="4" spans="1:20" ht="35" customHeight="1" x14ac:dyDescent="0.4">
      <c r="A4" s="32">
        <v>1</v>
      </c>
      <c r="B4" s="50" t="s">
        <v>307</v>
      </c>
      <c r="C4" s="50" t="s">
        <v>306</v>
      </c>
      <c r="D4" s="32"/>
      <c r="E4" s="32"/>
      <c r="F4" s="32"/>
      <c r="G4" s="32"/>
      <c r="H4" s="32"/>
      <c r="I4" s="32">
        <f>SUM(D4:H4)</f>
        <v>0</v>
      </c>
      <c r="J4" s="32">
        <f>SUM(P4/3)</f>
        <v>0</v>
      </c>
      <c r="K4" s="32"/>
      <c r="L4" s="32">
        <f>SUM(J4:K4)</f>
        <v>0</v>
      </c>
      <c r="M4" s="32">
        <f>RANK(L4,$L$4:$L$5)</f>
        <v>1</v>
      </c>
      <c r="N4" s="33">
        <f>MAX(D4:H4)</f>
        <v>0</v>
      </c>
      <c r="O4" s="33">
        <f>MIN(D4:H4)</f>
        <v>0</v>
      </c>
      <c r="P4" s="37">
        <f>SUM(I4-N4-O4)</f>
        <v>0</v>
      </c>
      <c r="Q4" s="37">
        <f>AVERAGE(N4:O4)</f>
        <v>0</v>
      </c>
      <c r="R4" s="40">
        <f>L4-Q4</f>
        <v>0</v>
      </c>
    </row>
    <row r="5" spans="1:20" ht="35" customHeight="1" x14ac:dyDescent="0.4">
      <c r="A5" s="32">
        <v>2</v>
      </c>
      <c r="B5" s="50" t="s">
        <v>66</v>
      </c>
      <c r="C5" s="50" t="s">
        <v>10</v>
      </c>
      <c r="D5" s="32"/>
      <c r="E5" s="32"/>
      <c r="F5" s="32"/>
      <c r="G5" s="32"/>
      <c r="H5" s="32"/>
      <c r="I5" s="32">
        <f t="shared" ref="I5" si="0">SUM(D5:H5)</f>
        <v>0</v>
      </c>
      <c r="J5" s="32">
        <f t="shared" ref="J5" si="1">SUM(P5/3)</f>
        <v>0</v>
      </c>
      <c r="K5" s="32"/>
      <c r="L5" s="32">
        <f t="shared" ref="L5" si="2">SUM(J5:K5)</f>
        <v>0</v>
      </c>
      <c r="M5" s="32">
        <f>RANK(L5,$L$4:$L$5)</f>
        <v>1</v>
      </c>
      <c r="N5" s="33">
        <f>MAX(D5:H5)</f>
        <v>0</v>
      </c>
      <c r="O5" s="33">
        <f>MIN(D5:H5)</f>
        <v>0</v>
      </c>
      <c r="P5" s="37">
        <f>SUM(I5-N5-O5)</f>
        <v>0</v>
      </c>
      <c r="Q5" s="37">
        <f t="shared" ref="Q5" si="3">AVERAGE(N5:O5)</f>
        <v>0</v>
      </c>
      <c r="R5" s="39">
        <f t="shared" ref="R5" si="4">L5-Q5</f>
        <v>0</v>
      </c>
      <c r="S5" s="54"/>
      <c r="T5" s="54"/>
    </row>
    <row r="6" spans="1:20" ht="35" customHeight="1" x14ac:dyDescent="0.4">
      <c r="A6" s="73" t="s">
        <v>152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5"/>
      <c r="O6" s="75"/>
      <c r="S6" s="54"/>
      <c r="T6" s="54"/>
    </row>
    <row r="7" spans="1:20" ht="35" customHeight="1" x14ac:dyDescent="0.4">
      <c r="A7" s="34"/>
      <c r="B7" s="34"/>
      <c r="C7" s="74" t="s">
        <v>9</v>
      </c>
      <c r="D7" s="74"/>
      <c r="E7" s="74"/>
      <c r="F7" s="34"/>
      <c r="G7" s="34"/>
      <c r="H7" s="34"/>
      <c r="I7" s="34"/>
      <c r="J7" s="34"/>
      <c r="K7" s="34"/>
      <c r="L7" s="34"/>
      <c r="M7" s="34"/>
      <c r="N7" s="34"/>
      <c r="O7" s="34"/>
      <c r="S7" s="54"/>
      <c r="T7" s="54"/>
    </row>
    <row r="8" spans="1:20" ht="35" customHeight="1" x14ac:dyDescent="0.4">
      <c r="A8" s="68" t="s">
        <v>329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54"/>
      <c r="T8" s="54"/>
    </row>
    <row r="9" spans="1:20" ht="28.5" customHeight="1" x14ac:dyDescent="0.4">
      <c r="S9" s="54"/>
      <c r="T9" s="54"/>
    </row>
    <row r="10" spans="1:20" ht="30.5" customHeight="1" x14ac:dyDescent="0.4"/>
    <row r="11" spans="1:20" ht="38.5" customHeight="1" x14ac:dyDescent="0.4"/>
    <row r="12" spans="1:20" ht="18" customHeight="1" x14ac:dyDescent="0.4"/>
    <row r="13" spans="1:20" ht="18" customHeight="1" x14ac:dyDescent="0.4">
      <c r="A13" s="18"/>
      <c r="B13" s="51"/>
      <c r="C13" s="51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20"/>
      <c r="Q13" s="20"/>
      <c r="R13" s="52"/>
    </row>
    <row r="14" spans="1:20" ht="18" customHeight="1" x14ac:dyDescent="0.4"/>
    <row r="15" spans="1:20" ht="18" customHeight="1" x14ac:dyDescent="0.4"/>
    <row r="16" spans="1:20" ht="18" customHeight="1" x14ac:dyDescent="0.4"/>
    <row r="17" spans="1:18" ht="18" customHeight="1" x14ac:dyDescent="0.4">
      <c r="A17" s="18"/>
      <c r="B17" s="51"/>
      <c r="C17" s="51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20"/>
      <c r="Q17" s="20"/>
      <c r="R17" s="52"/>
    </row>
    <row r="18" spans="1:18" ht="18" customHeight="1" x14ac:dyDescent="0.4">
      <c r="A18" s="18"/>
      <c r="B18" s="51"/>
      <c r="C18" s="51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20"/>
      <c r="Q18" s="20"/>
      <c r="R18" s="52"/>
    </row>
    <row r="19" spans="1:18" ht="18" customHeight="1" x14ac:dyDescent="0.4">
      <c r="A19" s="18"/>
      <c r="B19" s="51"/>
      <c r="C19" s="51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20"/>
      <c r="Q19" s="20"/>
      <c r="R19" s="52"/>
    </row>
    <row r="20" spans="1:18" ht="18" customHeight="1" x14ac:dyDescent="0.4">
      <c r="A20" s="18"/>
      <c r="B20" s="51"/>
      <c r="C20" s="51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20"/>
      <c r="Q20" s="20"/>
      <c r="R20" s="52"/>
    </row>
    <row r="21" spans="1:18" ht="18" customHeight="1" x14ac:dyDescent="0.4">
      <c r="A21" s="18"/>
      <c r="B21" s="51"/>
      <c r="C21" s="51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0"/>
      <c r="Q21" s="20"/>
      <c r="R21" s="52"/>
    </row>
    <row r="22" spans="1:18" ht="18" customHeight="1" x14ac:dyDescent="0.4">
      <c r="A22" s="18"/>
      <c r="B22" s="51"/>
      <c r="C22" s="51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20"/>
      <c r="Q22" s="20"/>
      <c r="R22" s="52"/>
    </row>
    <row r="23" spans="1:18" ht="18" customHeight="1" x14ac:dyDescent="0.4">
      <c r="A23" s="18"/>
      <c r="B23" s="51"/>
      <c r="C23" s="51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20"/>
      <c r="Q23" s="20"/>
      <c r="R23" s="52"/>
    </row>
    <row r="24" spans="1:18" ht="18" customHeight="1" x14ac:dyDescent="0.4">
      <c r="A24" s="18"/>
      <c r="B24" s="51"/>
      <c r="C24" s="5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20"/>
      <c r="Q24" s="20"/>
      <c r="R24" s="52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1小高女武術太極拳</vt:lpstr>
      <vt:lpstr>2國女武術太極拳</vt:lpstr>
      <vt:lpstr>3小低男武術棍</vt:lpstr>
      <vt:lpstr>4小高女武術棍</vt:lpstr>
      <vt:lpstr>5小高男武術棍</vt:lpstr>
      <vt:lpstr>6國女武術棍</vt:lpstr>
      <vt:lpstr>7國男武術棍</vt:lpstr>
      <vt:lpstr>8社男武術南拳</vt:lpstr>
      <vt:lpstr>9小低男國術棍</vt:lpstr>
      <vt:lpstr>10小高女國術棍</vt:lpstr>
      <vt:lpstr>11小高男國術棍</vt:lpstr>
      <vt:lpstr>12國女國術棍</vt:lpstr>
      <vt:lpstr>13國男國術棍</vt:lpstr>
      <vt:lpstr>14國女武術太極劍</vt:lpstr>
      <vt:lpstr>15小高男武術刀</vt:lpstr>
      <vt:lpstr>16國男武術刀</vt:lpstr>
      <vt:lpstr>17小高女武術劍</vt:lpstr>
      <vt:lpstr>18國女武術劍</vt:lpstr>
      <vt:lpstr>19小高男國術劍</vt:lpstr>
      <vt:lpstr>20國女國術短兵</vt:lpstr>
      <vt:lpstr>21國男國短兵</vt:lpstr>
      <vt:lpstr>22社女國術短兵</vt:lpstr>
      <vt:lpstr>23小低女國術金羅漢</vt:lpstr>
      <vt:lpstr>24小低男金羅漢</vt:lpstr>
      <vt:lpstr>25小高女金羅漢</vt:lpstr>
      <vt:lpstr>26小高男金羅漢</vt:lpstr>
      <vt:lpstr>27國女金羅漢</vt:lpstr>
      <vt:lpstr>28國男金羅漢 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2023-04-04T17:05:40Z</cp:lastPrinted>
  <dcterms:created xsi:type="dcterms:W3CDTF">2017-10-16T13:29:03Z</dcterms:created>
  <dcterms:modified xsi:type="dcterms:W3CDTF">2023-04-04T17:10:07Z</dcterms:modified>
</cp:coreProperties>
</file>