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武術\112春季縣長盃\"/>
    </mc:Choice>
  </mc:AlternateContent>
  <bookViews>
    <workbookView xWindow="0" yWindow="0" windowWidth="23040" windowHeight="9010" tabRatio="939"/>
  </bookViews>
  <sheets>
    <sheet name="29小低女少林拳" sheetId="30" r:id="rId1"/>
    <sheet name="30小低男少林拳" sheetId="25" r:id="rId2"/>
    <sheet name="31小高女少林拳" sheetId="26" r:id="rId3"/>
    <sheet name="32小高男少林拳" sheetId="27" r:id="rId4"/>
    <sheet name="33國女少林拳" sheetId="57" r:id="rId5"/>
    <sheet name="34國男少林拳" sheetId="23" r:id="rId6"/>
    <sheet name="35小低男羅漢化技" sheetId="24" r:id="rId7"/>
    <sheet name="36小高女羅漢化技" sheetId="46" r:id="rId8"/>
    <sheet name="37小高男羅漢化技" sheetId="28" r:id="rId9"/>
    <sheet name="38國男羅漢化技" sheetId="22" r:id="rId10"/>
    <sheet name="39小高女武術長拳" sheetId="58" r:id="rId11"/>
    <sheet name="40小高男武術長拳" sheetId="61" r:id="rId12"/>
    <sheet name="41國男武術長拳" sheetId="35" r:id="rId1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35" l="1"/>
  <c r="N7" i="35"/>
  <c r="O7" i="35"/>
  <c r="P7" i="35"/>
  <c r="J7" i="35" s="1"/>
  <c r="L7" i="35" s="1"/>
  <c r="Q7" i="35"/>
  <c r="R7" i="35"/>
  <c r="I8" i="35"/>
  <c r="N8" i="35"/>
  <c r="O8" i="35"/>
  <c r="P8" i="35"/>
  <c r="J8" i="35" s="1"/>
  <c r="L8" i="35" s="1"/>
  <c r="Q8" i="35"/>
  <c r="R8" i="35"/>
  <c r="I9" i="35"/>
  <c r="N9" i="35"/>
  <c r="O9" i="35"/>
  <c r="P9" i="35"/>
  <c r="J9" i="35" s="1"/>
  <c r="L9" i="35" s="1"/>
  <c r="Q9" i="35"/>
  <c r="R9" i="35"/>
  <c r="I10" i="35"/>
  <c r="N10" i="35"/>
  <c r="O10" i="35"/>
  <c r="P10" i="35"/>
  <c r="J10" i="35" s="1"/>
  <c r="L10" i="35" s="1"/>
  <c r="Q10" i="35"/>
  <c r="R10" i="35"/>
  <c r="I8" i="61"/>
  <c r="N8" i="61"/>
  <c r="O8" i="61"/>
  <c r="P8" i="61"/>
  <c r="J8" i="61" s="1"/>
  <c r="L8" i="61" s="1"/>
  <c r="Q8" i="61"/>
  <c r="R8" i="61"/>
  <c r="I9" i="61"/>
  <c r="N9" i="61"/>
  <c r="O9" i="61"/>
  <c r="P9" i="61"/>
  <c r="J9" i="61" s="1"/>
  <c r="L9" i="61" s="1"/>
  <c r="Q9" i="61"/>
  <c r="R9" i="61"/>
  <c r="I9" i="23"/>
  <c r="N9" i="23"/>
  <c r="O9" i="23"/>
  <c r="P9" i="23"/>
  <c r="J9" i="23" s="1"/>
  <c r="L9" i="23" s="1"/>
  <c r="Q9" i="23"/>
  <c r="R9" i="23"/>
  <c r="I10" i="23"/>
  <c r="N10" i="23"/>
  <c r="O10" i="23"/>
  <c r="P10" i="23"/>
  <c r="J10" i="23" s="1"/>
  <c r="L10" i="23" s="1"/>
  <c r="Q10" i="23"/>
  <c r="R10" i="23"/>
  <c r="I10" i="27"/>
  <c r="N10" i="27"/>
  <c r="O10" i="27"/>
  <c r="P10" i="27"/>
  <c r="J10" i="27" s="1"/>
  <c r="L10" i="27" s="1"/>
  <c r="Q10" i="27"/>
  <c r="R10" i="27"/>
  <c r="I11" i="27"/>
  <c r="N11" i="27"/>
  <c r="O11" i="27"/>
  <c r="P11" i="27"/>
  <c r="J11" i="27" s="1"/>
  <c r="L11" i="27" s="1"/>
  <c r="Q11" i="27"/>
  <c r="R11" i="27"/>
  <c r="I12" i="27"/>
  <c r="N12" i="27"/>
  <c r="O12" i="27"/>
  <c r="P12" i="27"/>
  <c r="J12" i="27" s="1"/>
  <c r="L12" i="27" s="1"/>
  <c r="Q12" i="27"/>
  <c r="R12" i="27"/>
  <c r="I13" i="27"/>
  <c r="N13" i="27"/>
  <c r="O13" i="27"/>
  <c r="P13" i="27"/>
  <c r="J13" i="27" s="1"/>
  <c r="L13" i="27" s="1"/>
  <c r="Q13" i="27"/>
  <c r="R13" i="27"/>
  <c r="I14" i="27"/>
  <c r="N14" i="27"/>
  <c r="O14" i="27"/>
  <c r="P14" i="27"/>
  <c r="J14" i="27" s="1"/>
  <c r="L14" i="27" s="1"/>
  <c r="Q14" i="27"/>
  <c r="R14" i="27"/>
  <c r="I15" i="27"/>
  <c r="N15" i="27"/>
  <c r="O15" i="27"/>
  <c r="P15" i="27"/>
  <c r="J15" i="27" s="1"/>
  <c r="L15" i="27" s="1"/>
  <c r="Q15" i="27"/>
  <c r="R15" i="27"/>
  <c r="I16" i="27"/>
  <c r="N16" i="27"/>
  <c r="O16" i="27"/>
  <c r="P16" i="27"/>
  <c r="J16" i="27" s="1"/>
  <c r="L16" i="27" s="1"/>
  <c r="Q16" i="27"/>
  <c r="R16" i="27"/>
  <c r="I17" i="27"/>
  <c r="N17" i="27"/>
  <c r="O17" i="27"/>
  <c r="P17" i="27"/>
  <c r="J17" i="27" s="1"/>
  <c r="L17" i="27" s="1"/>
  <c r="Q17" i="27"/>
  <c r="R17" i="27"/>
  <c r="I18" i="27"/>
  <c r="N18" i="27"/>
  <c r="O18" i="27"/>
  <c r="P18" i="27"/>
  <c r="J18" i="27" s="1"/>
  <c r="L18" i="27" s="1"/>
  <c r="Q18" i="27"/>
  <c r="R18" i="27"/>
  <c r="I19" i="27"/>
  <c r="N19" i="27"/>
  <c r="O19" i="27"/>
  <c r="P19" i="27"/>
  <c r="J19" i="27" s="1"/>
  <c r="L19" i="27" s="1"/>
  <c r="Q19" i="27"/>
  <c r="R19" i="27"/>
  <c r="I20" i="27"/>
  <c r="N20" i="27"/>
  <c r="O20" i="27"/>
  <c r="P20" i="27"/>
  <c r="J20" i="27" s="1"/>
  <c r="L20" i="27" s="1"/>
  <c r="Q20" i="27"/>
  <c r="R20" i="27"/>
  <c r="I21" i="27"/>
  <c r="N21" i="27"/>
  <c r="O21" i="27"/>
  <c r="P21" i="27"/>
  <c r="J21" i="27" s="1"/>
  <c r="L21" i="27" s="1"/>
  <c r="Q21" i="27"/>
  <c r="R21" i="27"/>
  <c r="I22" i="27"/>
  <c r="N22" i="27"/>
  <c r="O22" i="27"/>
  <c r="P22" i="27"/>
  <c r="J22" i="27" s="1"/>
  <c r="L22" i="27" s="1"/>
  <c r="Q22" i="27"/>
  <c r="R22" i="27"/>
  <c r="I17" i="26"/>
  <c r="N17" i="26"/>
  <c r="O17" i="26"/>
  <c r="I18" i="26"/>
  <c r="N18" i="26"/>
  <c r="O18" i="26"/>
  <c r="Q18" i="26"/>
  <c r="I19" i="26"/>
  <c r="N19" i="26"/>
  <c r="O19" i="26"/>
  <c r="P19" i="26"/>
  <c r="J19" i="26" s="1"/>
  <c r="L19" i="26" s="1"/>
  <c r="Q19" i="26"/>
  <c r="I16" i="26"/>
  <c r="N16" i="26"/>
  <c r="O16" i="26"/>
  <c r="I8" i="26"/>
  <c r="N8" i="26"/>
  <c r="O8" i="26"/>
  <c r="Q8" i="26"/>
  <c r="I9" i="26"/>
  <c r="N9" i="26"/>
  <c r="O9" i="26"/>
  <c r="P9" i="26"/>
  <c r="J9" i="26" s="1"/>
  <c r="L9" i="26" s="1"/>
  <c r="I10" i="26"/>
  <c r="N10" i="26"/>
  <c r="O10" i="26"/>
  <c r="I11" i="26"/>
  <c r="N11" i="26"/>
  <c r="O11" i="26"/>
  <c r="I12" i="26"/>
  <c r="N12" i="26"/>
  <c r="O12" i="26"/>
  <c r="Q12" i="26"/>
  <c r="I13" i="26"/>
  <c r="N13" i="26"/>
  <c r="O13" i="26"/>
  <c r="P13" i="26"/>
  <c r="J13" i="26" s="1"/>
  <c r="L13" i="26" s="1"/>
  <c r="Q13" i="26"/>
  <c r="I14" i="26"/>
  <c r="N14" i="26"/>
  <c r="O14" i="26"/>
  <c r="Q14" i="26" s="1"/>
  <c r="P14" i="26"/>
  <c r="J14" i="26" s="1"/>
  <c r="L14" i="26" s="1"/>
  <c r="I15" i="26"/>
  <c r="N15" i="26"/>
  <c r="O15" i="26"/>
  <c r="Q15" i="26" s="1"/>
  <c r="I9" i="25"/>
  <c r="N9" i="25"/>
  <c r="O9" i="25"/>
  <c r="I10" i="25"/>
  <c r="N10" i="25"/>
  <c r="O10" i="25"/>
  <c r="Q10" i="25"/>
  <c r="I8" i="30"/>
  <c r="N8" i="30"/>
  <c r="O8" i="30"/>
  <c r="Q8" i="30" l="1"/>
  <c r="P8" i="30"/>
  <c r="J8" i="30" s="1"/>
  <c r="L8" i="30" s="1"/>
  <c r="P10" i="25"/>
  <c r="J10" i="25" s="1"/>
  <c r="L10" i="25" s="1"/>
  <c r="P15" i="26"/>
  <c r="J15" i="26" s="1"/>
  <c r="L15" i="26" s="1"/>
  <c r="P12" i="26"/>
  <c r="J12" i="26" s="1"/>
  <c r="L12" i="26" s="1"/>
  <c r="Q11" i="26"/>
  <c r="P11" i="26"/>
  <c r="J11" i="26" s="1"/>
  <c r="L11" i="26" s="1"/>
  <c r="P10" i="26"/>
  <c r="J10" i="26" s="1"/>
  <c r="L10" i="26" s="1"/>
  <c r="Q9" i="26"/>
  <c r="P8" i="26"/>
  <c r="J8" i="26" s="1"/>
  <c r="L8" i="26" s="1"/>
  <c r="Q16" i="26"/>
  <c r="P16" i="26"/>
  <c r="J16" i="26" s="1"/>
  <c r="L16" i="26" s="1"/>
  <c r="P18" i="26"/>
  <c r="J18" i="26" s="1"/>
  <c r="L18" i="26" s="1"/>
  <c r="Q17" i="26"/>
  <c r="P17" i="26"/>
  <c r="J17" i="26" s="1"/>
  <c r="L17" i="26" s="1"/>
  <c r="R17" i="26"/>
  <c r="R18" i="26"/>
  <c r="R19" i="26"/>
  <c r="R16" i="26"/>
  <c r="R12" i="26"/>
  <c r="R13" i="26"/>
  <c r="R9" i="26"/>
  <c r="R11" i="26"/>
  <c r="R14" i="26"/>
  <c r="R15" i="26"/>
  <c r="R8" i="26"/>
  <c r="Q10" i="26"/>
  <c r="R10" i="26" s="1"/>
  <c r="Q9" i="25"/>
  <c r="P9" i="25"/>
  <c r="J9" i="25" s="1"/>
  <c r="L9" i="25" s="1"/>
  <c r="R9" i="25"/>
  <c r="R10" i="25"/>
  <c r="R8" i="30"/>
  <c r="O7" i="61"/>
  <c r="N7" i="61"/>
  <c r="I7" i="61"/>
  <c r="O6" i="61"/>
  <c r="N6" i="61"/>
  <c r="Q6" i="61" s="1"/>
  <c r="I6" i="61"/>
  <c r="O5" i="61"/>
  <c r="N5" i="61"/>
  <c r="Q5" i="61" s="1"/>
  <c r="I5" i="61"/>
  <c r="P5" i="61" s="1"/>
  <c r="J5" i="61" s="1"/>
  <c r="L5" i="61" s="1"/>
  <c r="O4" i="61"/>
  <c r="N4" i="61"/>
  <c r="I4" i="61"/>
  <c r="I6" i="22"/>
  <c r="N6" i="22"/>
  <c r="O6" i="22"/>
  <c r="P6" i="22" s="1"/>
  <c r="J6" i="22" s="1"/>
  <c r="L6" i="22" s="1"/>
  <c r="Q6" i="22"/>
  <c r="I7" i="22"/>
  <c r="N7" i="22"/>
  <c r="O7" i="22"/>
  <c r="Q7" i="22" s="1"/>
  <c r="P7" i="22"/>
  <c r="J7" i="22" s="1"/>
  <c r="L7" i="22" s="1"/>
  <c r="I8" i="22"/>
  <c r="N8" i="22"/>
  <c r="O8" i="22"/>
  <c r="P8" i="22" s="1"/>
  <c r="J8" i="22" s="1"/>
  <c r="L8" i="22" s="1"/>
  <c r="I9" i="22"/>
  <c r="N9" i="22"/>
  <c r="O9" i="22"/>
  <c r="I10" i="28"/>
  <c r="N10" i="28"/>
  <c r="O10" i="28"/>
  <c r="I11" i="28"/>
  <c r="N11" i="28"/>
  <c r="O11" i="28"/>
  <c r="I12" i="28"/>
  <c r="N12" i="28"/>
  <c r="O12" i="28"/>
  <c r="I13" i="28"/>
  <c r="N13" i="28"/>
  <c r="O13" i="28"/>
  <c r="I14" i="28"/>
  <c r="N14" i="28"/>
  <c r="O14" i="28"/>
  <c r="I15" i="28"/>
  <c r="N15" i="28"/>
  <c r="O15" i="28"/>
  <c r="I16" i="28"/>
  <c r="N16" i="28"/>
  <c r="O16" i="28"/>
  <c r="I10" i="46"/>
  <c r="N10" i="46"/>
  <c r="O10" i="46"/>
  <c r="Q10" i="46"/>
  <c r="I11" i="46"/>
  <c r="N11" i="46"/>
  <c r="O11" i="46"/>
  <c r="Q11" i="46"/>
  <c r="I12" i="46"/>
  <c r="N12" i="46"/>
  <c r="O12" i="46"/>
  <c r="P12" i="46" s="1"/>
  <c r="J12" i="46" s="1"/>
  <c r="L12" i="46" s="1"/>
  <c r="I13" i="46"/>
  <c r="N13" i="46"/>
  <c r="O13" i="46"/>
  <c r="I14" i="46"/>
  <c r="N14" i="46"/>
  <c r="O14" i="46"/>
  <c r="I15" i="46"/>
  <c r="N15" i="46"/>
  <c r="O15" i="46"/>
  <c r="I6" i="26"/>
  <c r="N6" i="26"/>
  <c r="O6" i="26"/>
  <c r="I7" i="26"/>
  <c r="N7" i="26"/>
  <c r="O7" i="26"/>
  <c r="Q7" i="26" s="1"/>
  <c r="P7" i="26" l="1"/>
  <c r="J7" i="26" s="1"/>
  <c r="L7" i="26" s="1"/>
  <c r="Q6" i="26"/>
  <c r="P6" i="26"/>
  <c r="J6" i="26" s="1"/>
  <c r="L6" i="26" s="1"/>
  <c r="Q15" i="46"/>
  <c r="P15" i="46"/>
  <c r="J15" i="46" s="1"/>
  <c r="L15" i="46" s="1"/>
  <c r="Q14" i="46"/>
  <c r="Q13" i="46"/>
  <c r="P13" i="46"/>
  <c r="J13" i="46" s="1"/>
  <c r="L13" i="46" s="1"/>
  <c r="P11" i="46"/>
  <c r="J11" i="46" s="1"/>
  <c r="L11" i="46" s="1"/>
  <c r="P10" i="46"/>
  <c r="J10" i="46" s="1"/>
  <c r="L10" i="46" s="1"/>
  <c r="Q16" i="28"/>
  <c r="P15" i="28"/>
  <c r="J15" i="28" s="1"/>
  <c r="L15" i="28" s="1"/>
  <c r="P14" i="28"/>
  <c r="J14" i="28" s="1"/>
  <c r="L14" i="28" s="1"/>
  <c r="Q13" i="28"/>
  <c r="Q12" i="28"/>
  <c r="P12" i="28"/>
  <c r="J12" i="28" s="1"/>
  <c r="L12" i="28" s="1"/>
  <c r="P11" i="28"/>
  <c r="J11" i="28" s="1"/>
  <c r="L11" i="28" s="1"/>
  <c r="Q10" i="28"/>
  <c r="P10" i="28"/>
  <c r="J10" i="28" s="1"/>
  <c r="L10" i="28" s="1"/>
  <c r="Q9" i="22"/>
  <c r="P9" i="22"/>
  <c r="J9" i="22" s="1"/>
  <c r="L9" i="22" s="1"/>
  <c r="Q4" i="61"/>
  <c r="P16" i="28"/>
  <c r="J16" i="28" s="1"/>
  <c r="L16" i="28" s="1"/>
  <c r="P14" i="46"/>
  <c r="J14" i="46" s="1"/>
  <c r="L14" i="46" s="1"/>
  <c r="P13" i="28"/>
  <c r="J13" i="28" s="1"/>
  <c r="L13" i="28" s="1"/>
  <c r="Q14" i="28"/>
  <c r="Q11" i="28"/>
  <c r="Q8" i="22"/>
  <c r="P7" i="61"/>
  <c r="J7" i="61" s="1"/>
  <c r="L7" i="61" s="1"/>
  <c r="Q15" i="28"/>
  <c r="Q7" i="61"/>
  <c r="P4" i="61"/>
  <c r="J4" i="61" s="1"/>
  <c r="L4" i="61" s="1"/>
  <c r="P6" i="61"/>
  <c r="J6" i="61" s="1"/>
  <c r="L6" i="61" s="1"/>
  <c r="R6" i="61" s="1"/>
  <c r="M6" i="61"/>
  <c r="R7" i="61"/>
  <c r="R5" i="61"/>
  <c r="R7" i="22"/>
  <c r="R8" i="22"/>
  <c r="R9" i="22"/>
  <c r="R6" i="22"/>
  <c r="R12" i="28"/>
  <c r="R15" i="28"/>
  <c r="R10" i="28"/>
  <c r="R14" i="28"/>
  <c r="R16" i="28"/>
  <c r="R13" i="28"/>
  <c r="R11" i="28"/>
  <c r="R10" i="46"/>
  <c r="R15" i="46"/>
  <c r="R13" i="46"/>
  <c r="R14" i="46"/>
  <c r="R11" i="46"/>
  <c r="Q12" i="46"/>
  <c r="R12" i="46" s="1"/>
  <c r="R7" i="26"/>
  <c r="R6" i="26"/>
  <c r="O8" i="58"/>
  <c r="N8" i="58"/>
  <c r="Q8" i="58" s="1"/>
  <c r="I8" i="58"/>
  <c r="R4" i="61" l="1"/>
  <c r="M9" i="61"/>
  <c r="M8" i="61"/>
  <c r="P8" i="58"/>
  <c r="J8" i="58" s="1"/>
  <c r="L8" i="58" s="1"/>
  <c r="M5" i="61"/>
  <c r="M7" i="61"/>
  <c r="M4" i="61"/>
  <c r="R8" i="58"/>
  <c r="O7" i="58"/>
  <c r="N7" i="58"/>
  <c r="I7" i="58"/>
  <c r="O6" i="58"/>
  <c r="N6" i="58"/>
  <c r="I6" i="58"/>
  <c r="O5" i="58"/>
  <c r="N5" i="58"/>
  <c r="I5" i="58"/>
  <c r="O4" i="58"/>
  <c r="N4" i="58"/>
  <c r="I4" i="58"/>
  <c r="O11" i="57"/>
  <c r="N11" i="57"/>
  <c r="I11" i="57"/>
  <c r="O10" i="57"/>
  <c r="N10" i="57"/>
  <c r="I10" i="57"/>
  <c r="O9" i="57"/>
  <c r="N9" i="57"/>
  <c r="I9" i="57"/>
  <c r="O8" i="57"/>
  <c r="N8" i="57"/>
  <c r="Q8" i="57" s="1"/>
  <c r="I8" i="57"/>
  <c r="P8" i="57" s="1"/>
  <c r="J8" i="57" s="1"/>
  <c r="L8" i="57" s="1"/>
  <c r="O7" i="57"/>
  <c r="N7" i="57"/>
  <c r="I7" i="57"/>
  <c r="O6" i="57"/>
  <c r="N6" i="57"/>
  <c r="I6" i="57"/>
  <c r="O5" i="57"/>
  <c r="N5" i="57"/>
  <c r="I5" i="57"/>
  <c r="O4" i="57"/>
  <c r="N4" i="57"/>
  <c r="I4" i="57"/>
  <c r="Q10" i="57" l="1"/>
  <c r="P5" i="58"/>
  <c r="J5" i="58" s="1"/>
  <c r="L5" i="58" s="1"/>
  <c r="P5" i="57"/>
  <c r="J5" i="57" s="1"/>
  <c r="L5" i="57" s="1"/>
  <c r="P7" i="57"/>
  <c r="J7" i="57" s="1"/>
  <c r="L7" i="57" s="1"/>
  <c r="Q9" i="57"/>
  <c r="P11" i="57"/>
  <c r="J11" i="57" s="1"/>
  <c r="L11" i="57" s="1"/>
  <c r="Q7" i="57"/>
  <c r="Q11" i="57"/>
  <c r="P6" i="58"/>
  <c r="J6" i="58" s="1"/>
  <c r="L6" i="58" s="1"/>
  <c r="Q5" i="58"/>
  <c r="R5" i="58" s="1"/>
  <c r="Q6" i="58"/>
  <c r="R6" i="58" s="1"/>
  <c r="P4" i="58"/>
  <c r="J4" i="58" s="1"/>
  <c r="L4" i="58" s="1"/>
  <c r="Q4" i="58"/>
  <c r="Q7" i="58"/>
  <c r="P7" i="58"/>
  <c r="J7" i="58" s="1"/>
  <c r="L7" i="58" s="1"/>
  <c r="P6" i="57"/>
  <c r="J6" i="57" s="1"/>
  <c r="L6" i="57" s="1"/>
  <c r="Q6" i="57"/>
  <c r="P9" i="57"/>
  <c r="J9" i="57" s="1"/>
  <c r="L9" i="57" s="1"/>
  <c r="Q4" i="57"/>
  <c r="P10" i="57"/>
  <c r="J10" i="57" s="1"/>
  <c r="L10" i="57" s="1"/>
  <c r="R10" i="57" s="1"/>
  <c r="R8" i="57"/>
  <c r="P4" i="57"/>
  <c r="J4" i="57" s="1"/>
  <c r="L4" i="57" s="1"/>
  <c r="Q5" i="57"/>
  <c r="R5" i="57" s="1"/>
  <c r="O6" i="35"/>
  <c r="N6" i="35"/>
  <c r="Q6" i="35" s="1"/>
  <c r="I6" i="35"/>
  <c r="O5" i="35"/>
  <c r="N5" i="35"/>
  <c r="I5" i="35"/>
  <c r="O4" i="35"/>
  <c r="N4" i="35"/>
  <c r="Q4" i="35" s="1"/>
  <c r="I4" i="35"/>
  <c r="I4" i="22"/>
  <c r="N4" i="22"/>
  <c r="O4" i="22"/>
  <c r="I5" i="22"/>
  <c r="N5" i="22"/>
  <c r="O5" i="22"/>
  <c r="M5" i="57" l="1"/>
  <c r="R7" i="57"/>
  <c r="R11" i="57"/>
  <c r="M8" i="58"/>
  <c r="P4" i="35"/>
  <c r="J4" i="35" s="1"/>
  <c r="L4" i="35" s="1"/>
  <c r="Q5" i="35"/>
  <c r="R9" i="57"/>
  <c r="M6" i="57"/>
  <c r="Q4" i="22"/>
  <c r="Q5" i="22"/>
  <c r="M9" i="57"/>
  <c r="M5" i="58"/>
  <c r="R4" i="58"/>
  <c r="M7" i="58"/>
  <c r="R7" i="58"/>
  <c r="M4" i="58"/>
  <c r="M6" i="58"/>
  <c r="M10" i="57"/>
  <c r="M7" i="57"/>
  <c r="R6" i="57"/>
  <c r="M8" i="57"/>
  <c r="M11" i="57"/>
  <c r="M4" i="57"/>
  <c r="R4" i="57"/>
  <c r="P5" i="35"/>
  <c r="J5" i="35" s="1"/>
  <c r="L5" i="35" s="1"/>
  <c r="P6" i="35"/>
  <c r="J6" i="35" s="1"/>
  <c r="L6" i="35" s="1"/>
  <c r="R6" i="35" s="1"/>
  <c r="P4" i="22"/>
  <c r="J4" i="22" s="1"/>
  <c r="L4" i="22" s="1"/>
  <c r="P5" i="22"/>
  <c r="J5" i="22" s="1"/>
  <c r="L5" i="22" s="1"/>
  <c r="R4" i="35" l="1"/>
  <c r="M10" i="35"/>
  <c r="M9" i="35"/>
  <c r="M8" i="35"/>
  <c r="M7" i="35"/>
  <c r="M6" i="35"/>
  <c r="M8" i="22"/>
  <c r="M9" i="22"/>
  <c r="M6" i="22"/>
  <c r="M7" i="22"/>
  <c r="R4" i="22"/>
  <c r="M4" i="35"/>
  <c r="R5" i="35"/>
  <c r="M5" i="35"/>
  <c r="R5" i="22"/>
  <c r="M5" i="22"/>
  <c r="M4" i="22"/>
  <c r="N8" i="28" l="1"/>
  <c r="O8" i="28"/>
  <c r="N9" i="28"/>
  <c r="O9" i="28"/>
  <c r="Q9" i="28" l="1"/>
  <c r="Q8" i="28"/>
  <c r="I8" i="28"/>
  <c r="P8" i="28" s="1"/>
  <c r="J8" i="28" s="1"/>
  <c r="L8" i="28" s="1"/>
  <c r="I9" i="28"/>
  <c r="P9" i="28" s="1"/>
  <c r="J9" i="28" s="1"/>
  <c r="L9" i="28" s="1"/>
  <c r="R9" i="28" l="1"/>
  <c r="R8" i="28"/>
  <c r="O9" i="46"/>
  <c r="N9" i="46"/>
  <c r="I9" i="46"/>
  <c r="O8" i="46"/>
  <c r="N8" i="46"/>
  <c r="I8" i="46"/>
  <c r="O7" i="46"/>
  <c r="N7" i="46"/>
  <c r="I7" i="46"/>
  <c r="O6" i="46"/>
  <c r="N6" i="46"/>
  <c r="I6" i="46"/>
  <c r="O5" i="46"/>
  <c r="N5" i="46"/>
  <c r="Q5" i="46" s="1"/>
  <c r="I5" i="46"/>
  <c r="O4" i="46"/>
  <c r="N4" i="46"/>
  <c r="I4" i="46"/>
  <c r="I8" i="27"/>
  <c r="N8" i="27"/>
  <c r="O8" i="27"/>
  <c r="I9" i="27"/>
  <c r="N9" i="27"/>
  <c r="O9" i="27"/>
  <c r="I8" i="23"/>
  <c r="I7" i="23"/>
  <c r="I6" i="23"/>
  <c r="I5" i="23"/>
  <c r="I4" i="23"/>
  <c r="I7" i="24"/>
  <c r="I6" i="24"/>
  <c r="I5" i="24"/>
  <c r="I4" i="24"/>
  <c r="I8" i="25"/>
  <c r="I7" i="25"/>
  <c r="I6" i="25"/>
  <c r="I5" i="25"/>
  <c r="I4" i="25"/>
  <c r="I5" i="26"/>
  <c r="I4" i="26"/>
  <c r="I7" i="27"/>
  <c r="I6" i="27"/>
  <c r="I5" i="27"/>
  <c r="I4" i="27"/>
  <c r="N8" i="25"/>
  <c r="O8" i="25"/>
  <c r="N4" i="24"/>
  <c r="O4" i="24"/>
  <c r="N5" i="24"/>
  <c r="O5" i="24"/>
  <c r="N6" i="24"/>
  <c r="O6" i="24"/>
  <c r="N7" i="24"/>
  <c r="O7" i="24"/>
  <c r="N8" i="23"/>
  <c r="O8" i="23"/>
  <c r="Q8" i="23" s="1"/>
  <c r="P5" i="46" l="1"/>
  <c r="J5" i="46" s="1"/>
  <c r="L5" i="46" s="1"/>
  <c r="P7" i="24"/>
  <c r="J7" i="24" s="1"/>
  <c r="L7" i="24" s="1"/>
  <c r="P9" i="27"/>
  <c r="J9" i="27" s="1"/>
  <c r="L9" i="27" s="1"/>
  <c r="Q4" i="46"/>
  <c r="Q8" i="27"/>
  <c r="P8" i="27"/>
  <c r="J8" i="27" s="1"/>
  <c r="L8" i="27" s="1"/>
  <c r="Q8" i="46"/>
  <c r="P7" i="46"/>
  <c r="J7" i="46" s="1"/>
  <c r="L7" i="46" s="1"/>
  <c r="P4" i="46"/>
  <c r="J4" i="46" s="1"/>
  <c r="L4" i="46" s="1"/>
  <c r="Q7" i="46"/>
  <c r="Q6" i="24"/>
  <c r="Q4" i="24"/>
  <c r="P5" i="24"/>
  <c r="J5" i="24" s="1"/>
  <c r="L5" i="24" s="1"/>
  <c r="Q9" i="27"/>
  <c r="Q7" i="24"/>
  <c r="R7" i="24" s="1"/>
  <c r="Q5" i="24"/>
  <c r="P6" i="24"/>
  <c r="J6" i="24" s="1"/>
  <c r="L6" i="24" s="1"/>
  <c r="P4" i="24"/>
  <c r="J4" i="24" s="1"/>
  <c r="L4" i="24" s="1"/>
  <c r="P8" i="25"/>
  <c r="J8" i="25" s="1"/>
  <c r="L8" i="25" s="1"/>
  <c r="Q9" i="46"/>
  <c r="P9" i="46"/>
  <c r="J9" i="46" s="1"/>
  <c r="L9" i="46" s="1"/>
  <c r="Q6" i="46"/>
  <c r="P8" i="46"/>
  <c r="J8" i="46" s="1"/>
  <c r="L8" i="46" s="1"/>
  <c r="R5" i="46"/>
  <c r="P6" i="46"/>
  <c r="J6" i="46" s="1"/>
  <c r="L6" i="46" s="1"/>
  <c r="P8" i="23"/>
  <c r="J8" i="23" s="1"/>
  <c r="L8" i="23" s="1"/>
  <c r="Q8" i="25"/>
  <c r="O7" i="30"/>
  <c r="N7" i="30"/>
  <c r="I7" i="30"/>
  <c r="O6" i="30"/>
  <c r="N6" i="30"/>
  <c r="I6" i="30"/>
  <c r="O5" i="30"/>
  <c r="N5" i="30"/>
  <c r="I5" i="30"/>
  <c r="O4" i="30"/>
  <c r="N4" i="30"/>
  <c r="I4" i="30"/>
  <c r="O7" i="28"/>
  <c r="N7" i="28"/>
  <c r="Q7" i="28" s="1"/>
  <c r="I7" i="28"/>
  <c r="O6" i="28"/>
  <c r="N6" i="28"/>
  <c r="I6" i="28"/>
  <c r="O5" i="28"/>
  <c r="N5" i="28"/>
  <c r="I5" i="28"/>
  <c r="O4" i="28"/>
  <c r="N4" i="28"/>
  <c r="I4" i="28"/>
  <c r="O7" i="27"/>
  <c r="N7" i="27"/>
  <c r="O6" i="27"/>
  <c r="N6" i="27"/>
  <c r="O5" i="27"/>
  <c r="N5" i="27"/>
  <c r="P5" i="27" s="1"/>
  <c r="J5" i="27" s="1"/>
  <c r="L5" i="27" s="1"/>
  <c r="O4" i="27"/>
  <c r="N4" i="27"/>
  <c r="O5" i="26"/>
  <c r="N5" i="26"/>
  <c r="O4" i="26"/>
  <c r="N4" i="26"/>
  <c r="O7" i="25"/>
  <c r="N7" i="25"/>
  <c r="Q7" i="25" s="1"/>
  <c r="O6" i="25"/>
  <c r="N6" i="25"/>
  <c r="O5" i="25"/>
  <c r="N5" i="25"/>
  <c r="O4" i="25"/>
  <c r="N4" i="25"/>
  <c r="M12" i="46" l="1"/>
  <c r="M13" i="46"/>
  <c r="M11" i="46"/>
  <c r="M10" i="46"/>
  <c r="M15" i="46"/>
  <c r="M14" i="46"/>
  <c r="R9" i="27"/>
  <c r="R4" i="24"/>
  <c r="Q4" i="25"/>
  <c r="R7" i="46"/>
  <c r="P4" i="27"/>
  <c r="J4" i="27" s="1"/>
  <c r="L4" i="27" s="1"/>
  <c r="R8" i="27"/>
  <c r="R4" i="46"/>
  <c r="Q6" i="28"/>
  <c r="P7" i="28"/>
  <c r="J7" i="28" s="1"/>
  <c r="L7" i="28" s="1"/>
  <c r="P5" i="25"/>
  <c r="J5" i="25" s="1"/>
  <c r="L5" i="25" s="1"/>
  <c r="M6" i="46"/>
  <c r="R9" i="46"/>
  <c r="R8" i="46"/>
  <c r="M8" i="46"/>
  <c r="M4" i="24"/>
  <c r="Q4" i="28"/>
  <c r="R8" i="23"/>
  <c r="R5" i="24"/>
  <c r="M7" i="24"/>
  <c r="M5" i="24"/>
  <c r="M6" i="24"/>
  <c r="M7" i="46"/>
  <c r="M4" i="46"/>
  <c r="M5" i="46"/>
  <c r="P6" i="25"/>
  <c r="J6" i="25" s="1"/>
  <c r="L6" i="25" s="1"/>
  <c r="P6" i="27"/>
  <c r="J6" i="27" s="1"/>
  <c r="L6" i="27" s="1"/>
  <c r="M9" i="46"/>
  <c r="R6" i="24"/>
  <c r="R8" i="25"/>
  <c r="Q5" i="25"/>
  <c r="Q6" i="25"/>
  <c r="R6" i="25" s="1"/>
  <c r="Q5" i="30"/>
  <c r="P7" i="30"/>
  <c r="J7" i="30" s="1"/>
  <c r="L7" i="30" s="1"/>
  <c r="Q7" i="30"/>
  <c r="Q4" i="30"/>
  <c r="P6" i="30"/>
  <c r="J6" i="30" s="1"/>
  <c r="L6" i="30" s="1"/>
  <c r="P5" i="30"/>
  <c r="J5" i="30" s="1"/>
  <c r="L5" i="30" s="1"/>
  <c r="Q6" i="30"/>
  <c r="P6" i="28"/>
  <c r="J6" i="28" s="1"/>
  <c r="L6" i="28" s="1"/>
  <c r="P5" i="28"/>
  <c r="J5" i="28" s="1"/>
  <c r="L5" i="28" s="1"/>
  <c r="Q5" i="28"/>
  <c r="R6" i="46"/>
  <c r="Q4" i="27"/>
  <c r="Q5" i="27"/>
  <c r="R5" i="27" s="1"/>
  <c r="Q6" i="27"/>
  <c r="P7" i="27"/>
  <c r="J7" i="27" s="1"/>
  <c r="L7" i="27" s="1"/>
  <c r="Q7" i="27"/>
  <c r="Q4" i="26"/>
  <c r="Q5" i="26"/>
  <c r="P5" i="26"/>
  <c r="J5" i="26" s="1"/>
  <c r="L5" i="26" s="1"/>
  <c r="P4" i="26"/>
  <c r="J4" i="26" s="1"/>
  <c r="L4" i="26" s="1"/>
  <c r="P7" i="25"/>
  <c r="J7" i="25" s="1"/>
  <c r="L7" i="25" s="1"/>
  <c r="P4" i="25"/>
  <c r="J4" i="25" s="1"/>
  <c r="L4" i="25" s="1"/>
  <c r="R7" i="28"/>
  <c r="P4" i="28"/>
  <c r="J4" i="28" s="1"/>
  <c r="L4" i="28" s="1"/>
  <c r="P4" i="30"/>
  <c r="J4" i="30" s="1"/>
  <c r="L4" i="30" s="1"/>
  <c r="O7" i="23"/>
  <c r="N7" i="23"/>
  <c r="O6" i="23"/>
  <c r="N6" i="23"/>
  <c r="O5" i="23"/>
  <c r="N5" i="23"/>
  <c r="O4" i="23"/>
  <c r="N4" i="23"/>
  <c r="M22" i="27" l="1"/>
  <c r="M21" i="27"/>
  <c r="M20" i="27"/>
  <c r="M19" i="27"/>
  <c r="M18" i="27"/>
  <c r="M17" i="27"/>
  <c r="M16" i="27"/>
  <c r="M15" i="27"/>
  <c r="M14" i="27"/>
  <c r="M13" i="27"/>
  <c r="M12" i="27"/>
  <c r="M11" i="27"/>
  <c r="M10" i="27"/>
  <c r="M10" i="25"/>
  <c r="M9" i="25"/>
  <c r="M17" i="26"/>
  <c r="M18" i="26"/>
  <c r="M19" i="26"/>
  <c r="M16" i="26"/>
  <c r="M12" i="26"/>
  <c r="M13" i="26"/>
  <c r="M9" i="26"/>
  <c r="M11" i="26"/>
  <c r="M14" i="26"/>
  <c r="M15" i="26"/>
  <c r="M10" i="26"/>
  <c r="M8" i="26"/>
  <c r="R6" i="27"/>
  <c r="M8" i="30"/>
  <c r="M6" i="26"/>
  <c r="M7" i="26"/>
  <c r="M13" i="28"/>
  <c r="M12" i="28"/>
  <c r="M10" i="28"/>
  <c r="M16" i="28"/>
  <c r="M15" i="28"/>
  <c r="M11" i="28"/>
  <c r="M14" i="28"/>
  <c r="R5" i="30"/>
  <c r="R5" i="25"/>
  <c r="R5" i="28"/>
  <c r="M9" i="27"/>
  <c r="R4" i="27"/>
  <c r="M7" i="27"/>
  <c r="Q7" i="23"/>
  <c r="M4" i="25"/>
  <c r="R4" i="25"/>
  <c r="Q6" i="23"/>
  <c r="M6" i="28"/>
  <c r="R5" i="26"/>
  <c r="M5" i="26"/>
  <c r="M4" i="28"/>
  <c r="M9" i="28"/>
  <c r="M8" i="28"/>
  <c r="R6" i="28"/>
  <c r="R7" i="30"/>
  <c r="M7" i="28"/>
  <c r="M5" i="27"/>
  <c r="M7" i="25"/>
  <c r="P6" i="23"/>
  <c r="J6" i="23" s="1"/>
  <c r="L6" i="23" s="1"/>
  <c r="R6" i="23" s="1"/>
  <c r="M4" i="26"/>
  <c r="M5" i="28"/>
  <c r="M6" i="27"/>
  <c r="M5" i="25"/>
  <c r="M8" i="27"/>
  <c r="M6" i="25"/>
  <c r="M8" i="25"/>
  <c r="M4" i="27"/>
  <c r="Q4" i="23"/>
  <c r="Q5" i="23"/>
  <c r="P7" i="23"/>
  <c r="J7" i="23" s="1"/>
  <c r="L7" i="23" s="1"/>
  <c r="R7" i="25"/>
  <c r="R6" i="30"/>
  <c r="M7" i="30"/>
  <c r="M6" i="30"/>
  <c r="R7" i="27"/>
  <c r="R4" i="26"/>
  <c r="P4" i="23"/>
  <c r="J4" i="23" s="1"/>
  <c r="L4" i="23" s="1"/>
  <c r="R4" i="30"/>
  <c r="M4" i="30"/>
  <c r="M5" i="30"/>
  <c r="R4" i="28"/>
  <c r="P5" i="23"/>
  <c r="J5" i="23" s="1"/>
  <c r="L5" i="23" s="1"/>
  <c r="M10" i="23" l="1"/>
  <c r="M9" i="23"/>
  <c r="M5" i="23"/>
  <c r="M4" i="23"/>
  <c r="M8" i="23"/>
  <c r="M6" i="23"/>
  <c r="R7" i="23"/>
  <c r="M7" i="23"/>
  <c r="R4" i="23"/>
  <c r="R5" i="23"/>
</calcChain>
</file>

<file path=xl/sharedStrings.xml><?xml version="1.0" encoding="utf-8"?>
<sst xmlns="http://schemas.openxmlformats.org/spreadsheetml/2006/main" count="542" uniqueCount="242">
  <si>
    <t>雲林縣112年春季縣長盃國術錦標賽【國小女子低年級組國術 少林連環拳】比賽名單 乙29場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</si>
  <si>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</si>
  <si>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同分比序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</si>
  <si>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</si>
  <si>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</si>
  <si>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</si>
  <si>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</si>
  <si>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</si>
  <si>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</si>
  <si>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</si>
  <si>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</si>
  <si>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應得  分數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</si>
  <si>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</si>
  <si>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裁判長加減分</t>
    <phoneticPr fontId="1" type="noConversion"/>
  </si>
  <si>
    <t>最後  得分</t>
    <phoneticPr fontId="1" type="noConversion"/>
  </si>
  <si>
    <t>名次</t>
  </si>
  <si>
    <t>最高分</t>
    <phoneticPr fontId="1" type="noConversion"/>
  </si>
  <si>
    <t>最低分</t>
    <phoneticPr fontId="1" type="noConversion"/>
  </si>
  <si>
    <t>最高低分扣除值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</si>
  <si>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</si>
  <si>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</si>
  <si>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蔡芷棋</t>
  </si>
  <si>
    <t>崙背國小</t>
  </si>
  <si>
    <t>戴予潔</t>
  </si>
  <si>
    <t>崙豐國小</t>
  </si>
  <si>
    <t>方姿涵</t>
  </si>
  <si>
    <t>劉芷榕</t>
  </si>
  <si>
    <t>斗六國小</t>
  </si>
  <si>
    <t>張珉郗</t>
  </si>
  <si>
    <t>備註: 合計5位選手參賽,取3名。</t>
  </si>
  <si>
    <t>裁判員簽名:</t>
    <phoneticPr fontId="1" type="noConversion"/>
  </si>
  <si>
    <t>最高、低分扣除</t>
    <phoneticPr fontId="1" type="noConversion"/>
  </si>
  <si>
    <t>應得  分數</t>
  </si>
  <si>
    <t>戴辰亦</t>
  </si>
  <si>
    <t>吳逸軒</t>
  </si>
  <si>
    <t>李原臻</t>
  </si>
  <si>
    <t>江承哲</t>
  </si>
  <si>
    <t>林東畯</t>
  </si>
  <si>
    <t>林煦恩</t>
  </si>
  <si>
    <t>光復國小</t>
  </si>
  <si>
    <t>林子尚</t>
  </si>
  <si>
    <t>潮厝國小</t>
  </si>
  <si>
    <t>備註: 合計7位選手參賽,取4名。</t>
    <phoneticPr fontId="1" type="noConversion"/>
  </si>
  <si>
    <t>吳涵韶</t>
  </si>
  <si>
    <t>建華國小</t>
  </si>
  <si>
    <t>吳孟翔</t>
  </si>
  <si>
    <t>張筠婕</t>
  </si>
  <si>
    <t>林佳怡</t>
  </si>
  <si>
    <t>方梓亘</t>
  </si>
  <si>
    <t>江艾蓁</t>
  </si>
  <si>
    <t>曾筠均</t>
  </si>
  <si>
    <t>公誠國小</t>
  </si>
  <si>
    <t>吳宜涵</t>
  </si>
  <si>
    <t>桂林國小</t>
  </si>
  <si>
    <t>劉欣曄</t>
  </si>
  <si>
    <t>邱文欣</t>
  </si>
  <si>
    <t>劉家溱</t>
  </si>
  <si>
    <t>吳巧容</t>
  </si>
  <si>
    <t>三崙國小</t>
  </si>
  <si>
    <t>張閔涵</t>
  </si>
  <si>
    <t>林妤璇</t>
  </si>
  <si>
    <t>立仁國小</t>
  </si>
  <si>
    <t>吳晏菱</t>
  </si>
  <si>
    <t>吳佳穎</t>
  </si>
  <si>
    <t>備註: 合計16位選手參賽,取8名。</t>
    <phoneticPr fontId="1" type="noConversion"/>
  </si>
  <si>
    <t>備註: 合計19位選手參賽,取8名。</t>
  </si>
  <si>
    <t>雲林縣112年春季縣長盃國術錦標賽【國中女子組 國術 少林連環拳】比賽名單 乙33場</t>
  </si>
  <si>
    <t>備註: 合計8位選手參賽,取4名。</t>
  </si>
  <si>
    <t>雲林縣112年春季縣長盃國術錦標賽【國中男子組 國術 少林連環拳】比賽名單 乙34場</t>
  </si>
  <si>
    <t>備註: 合計7位選手參賽,取4名。</t>
  </si>
  <si>
    <t>雲林縣112年春季縣長盃國術錦標賽【國小男子低年級組 國術 羅漢化技】比賽名單 乙35場</t>
  </si>
  <si>
    <t>林輊翰</t>
  </si>
  <si>
    <t>尚德國小</t>
  </si>
  <si>
    <t>丁彥翔</t>
  </si>
  <si>
    <t>陳少宇</t>
  </si>
  <si>
    <t>蔡尚言</t>
  </si>
  <si>
    <t>備註: 合計4位選手參賽,取2名。</t>
  </si>
  <si>
    <t>雲林縣112年春季縣長盃國術錦標賽【國小女子高年級組 國術 羅漢化技_x000D_】比賽名單 乙36場</t>
  </si>
  <si>
    <t>備註: 合計12位選手參賽,取6名。</t>
  </si>
  <si>
    <t>雲林縣112年春季縣長盃國術錦標賽【國小男子高年級組 國術 羅漢化技】比賽名單 乙37場</t>
  </si>
  <si>
    <t>備註: 合計13位選手參賽,取7名。</t>
  </si>
  <si>
    <t>雲林縣112年春季縣長盃國術錦標賽【國中男子組 國術 羅漢化技】比賽名單 乙38場</t>
  </si>
  <si>
    <t>備註: 合計6位選手參賽,取3名。</t>
  </si>
  <si>
    <t>雲林縣112年春季縣長盃國術錦標賽【國小女子高年級組 武術 長拳】比賽名單 乙39場</t>
  </si>
  <si>
    <t>雲林縣112年春季縣長盃國術錦標賽【國小男子高年級組 武術 長拳】比賽名單 乙40場</t>
  </si>
  <si>
    <t>雲林縣112年春季縣長盃國術錦標賽【 國中男子組 武術 長拳 】比賽名單 乙41場</t>
  </si>
  <si>
    <t>崙背國小</t>
    <phoneticPr fontId="1" type="noConversion"/>
  </si>
  <si>
    <t>斗六國小</t>
    <phoneticPr fontId="1" type="noConversion"/>
  </si>
  <si>
    <t>斗六國小</t>
    <phoneticPr fontId="1" type="noConversion"/>
  </si>
  <si>
    <t>崙豐國小</t>
    <phoneticPr fontId="1" type="noConversion"/>
  </si>
  <si>
    <t>公誠國小</t>
    <phoneticPr fontId="1" type="noConversion"/>
  </si>
  <si>
    <t>桂林國小</t>
    <phoneticPr fontId="1" type="noConversion"/>
  </si>
  <si>
    <t>桂林國小</t>
    <phoneticPr fontId="1" type="noConversion"/>
  </si>
  <si>
    <t>斗六國小</t>
    <phoneticPr fontId="1" type="noConversion"/>
  </si>
  <si>
    <t>雲林國小</t>
    <phoneticPr fontId="1" type="noConversion"/>
  </si>
  <si>
    <t>大有國小</t>
    <phoneticPr fontId="1" type="noConversion"/>
  </si>
  <si>
    <t>潮厝國小</t>
    <phoneticPr fontId="1" type="noConversion"/>
  </si>
  <si>
    <t>潮厝國小</t>
    <phoneticPr fontId="1" type="noConversion"/>
  </si>
  <si>
    <t>潮厝國小</t>
    <phoneticPr fontId="1" type="noConversion"/>
  </si>
  <si>
    <t>明倫國小</t>
    <phoneticPr fontId="1" type="noConversion"/>
  </si>
  <si>
    <t>明倫國小</t>
    <phoneticPr fontId="1" type="noConversion"/>
  </si>
  <si>
    <t>賽序</t>
    <phoneticPr fontId="1" type="noConversion"/>
  </si>
  <si>
    <t>賽序</t>
    <phoneticPr fontId="1" type="noConversion"/>
  </si>
  <si>
    <t>蔡鎧駿</t>
    <phoneticPr fontId="1" type="noConversion"/>
  </si>
  <si>
    <t>楊凱恩</t>
    <phoneticPr fontId="1" type="noConversion"/>
  </si>
  <si>
    <t>張鈺晨</t>
    <phoneticPr fontId="1" type="noConversion"/>
  </si>
  <si>
    <t>方偉辰</t>
    <phoneticPr fontId="1" type="noConversion"/>
  </si>
  <si>
    <t>林東澤</t>
    <phoneticPr fontId="1" type="noConversion"/>
  </si>
  <si>
    <t>陳品睿</t>
    <phoneticPr fontId="1" type="noConversion"/>
  </si>
  <si>
    <t>黃胤程</t>
    <phoneticPr fontId="1" type="noConversion"/>
  </si>
  <si>
    <t>詹秉秞</t>
    <phoneticPr fontId="1" type="noConversion"/>
  </si>
  <si>
    <t>謝秉修</t>
    <phoneticPr fontId="1" type="noConversion"/>
  </si>
  <si>
    <t>許祐嘉</t>
    <phoneticPr fontId="1" type="noConversion"/>
  </si>
  <si>
    <t>謝帛叡</t>
    <phoneticPr fontId="1" type="noConversion"/>
  </si>
  <si>
    <t>賴秉澤</t>
    <phoneticPr fontId="1" type="noConversion"/>
  </si>
  <si>
    <t>周承鋒</t>
    <phoneticPr fontId="1" type="noConversion"/>
  </si>
  <si>
    <t>蔡柏威</t>
    <phoneticPr fontId="1" type="noConversion"/>
  </si>
  <si>
    <t>沈玹劭</t>
    <phoneticPr fontId="1" type="noConversion"/>
  </si>
  <si>
    <t>林昱亨</t>
    <phoneticPr fontId="1" type="noConversion"/>
  </si>
  <si>
    <t>林千芊</t>
    <phoneticPr fontId="1" type="noConversion"/>
  </si>
  <si>
    <t>陳志杰</t>
    <phoneticPr fontId="1" type="noConversion"/>
  </si>
  <si>
    <t>留宇成</t>
    <phoneticPr fontId="1" type="noConversion"/>
  </si>
  <si>
    <t>吳文玉</t>
    <phoneticPr fontId="1" type="noConversion"/>
  </si>
  <si>
    <t>陳翌慈</t>
    <phoneticPr fontId="1" type="noConversion"/>
  </si>
  <si>
    <t>曾筠芸</t>
    <phoneticPr fontId="1" type="noConversion"/>
  </si>
  <si>
    <t>楊洛熏</t>
    <phoneticPr fontId="1" type="noConversion"/>
  </si>
  <si>
    <t>曾暐恩</t>
    <phoneticPr fontId="1" type="noConversion"/>
  </si>
  <si>
    <t>陳宣蓁</t>
    <phoneticPr fontId="1" type="noConversion"/>
  </si>
  <si>
    <t>楊卉庭</t>
    <phoneticPr fontId="1" type="noConversion"/>
  </si>
  <si>
    <t>楊騫然</t>
    <phoneticPr fontId="1" type="noConversion"/>
  </si>
  <si>
    <t>飛沙國中</t>
    <phoneticPr fontId="1" type="noConversion"/>
  </si>
  <si>
    <t>元長國中</t>
    <phoneticPr fontId="1" type="noConversion"/>
  </si>
  <si>
    <t>正心中學</t>
    <phoneticPr fontId="1" type="noConversion"/>
  </si>
  <si>
    <t>斗六國中</t>
    <phoneticPr fontId="1" type="noConversion"/>
  </si>
  <si>
    <t>斗六國中</t>
    <phoneticPr fontId="1" type="noConversion"/>
  </si>
  <si>
    <t>斗六國中</t>
    <phoneticPr fontId="1" type="noConversion"/>
  </si>
  <si>
    <t>雲林國中</t>
    <phoneticPr fontId="1" type="noConversion"/>
  </si>
  <si>
    <t>李瑞展</t>
    <phoneticPr fontId="1" type="noConversion"/>
  </si>
  <si>
    <t>吳政賢</t>
    <phoneticPr fontId="1" type="noConversion"/>
  </si>
  <si>
    <t>吳健豪</t>
    <phoneticPr fontId="1" type="noConversion"/>
  </si>
  <si>
    <t>王閎平</t>
    <phoneticPr fontId="1" type="noConversion"/>
  </si>
  <si>
    <t>楊惟翔</t>
    <phoneticPr fontId="1" type="noConversion"/>
  </si>
  <si>
    <t>詹子鋆</t>
    <phoneticPr fontId="1" type="noConversion"/>
  </si>
  <si>
    <t>鍾勝恩</t>
    <phoneticPr fontId="1" type="noConversion"/>
  </si>
  <si>
    <t>崙背國中</t>
    <phoneticPr fontId="1" type="noConversion"/>
  </si>
  <si>
    <t>飛沙國中</t>
    <phoneticPr fontId="1" type="noConversion"/>
  </si>
  <si>
    <t>飛沙國中</t>
    <phoneticPr fontId="1" type="noConversion"/>
  </si>
  <si>
    <t>飛沙國中</t>
    <phoneticPr fontId="1" type="noConversion"/>
  </si>
  <si>
    <t>淵明國中</t>
    <phoneticPr fontId="1" type="noConversion"/>
  </si>
  <si>
    <t>林佳燕</t>
    <phoneticPr fontId="1" type="noConversion"/>
  </si>
  <si>
    <t>陳品璇</t>
    <phoneticPr fontId="1" type="noConversion"/>
  </si>
  <si>
    <t>林育萱</t>
    <phoneticPr fontId="1" type="noConversion"/>
  </si>
  <si>
    <t>吳涵韶</t>
    <phoneticPr fontId="1" type="noConversion"/>
  </si>
  <si>
    <t>吳佳恩</t>
    <phoneticPr fontId="1" type="noConversion"/>
  </si>
  <si>
    <t>丁宥妤</t>
    <phoneticPr fontId="1" type="noConversion"/>
  </si>
  <si>
    <t>林郁彤</t>
    <phoneticPr fontId="1" type="noConversion"/>
  </si>
  <si>
    <t>邱文欣</t>
    <phoneticPr fontId="1" type="noConversion"/>
  </si>
  <si>
    <t>許語恩</t>
    <phoneticPr fontId="1" type="noConversion"/>
  </si>
  <si>
    <t>陳宥靜</t>
    <phoneticPr fontId="1" type="noConversion"/>
  </si>
  <si>
    <t>姚宛妤</t>
    <phoneticPr fontId="1" type="noConversion"/>
  </si>
  <si>
    <t>吳巧容</t>
    <phoneticPr fontId="1" type="noConversion"/>
  </si>
  <si>
    <t>尚德國小</t>
    <phoneticPr fontId="1" type="noConversion"/>
  </si>
  <si>
    <t>尚德國小</t>
    <phoneticPr fontId="1" type="noConversion"/>
  </si>
  <si>
    <t>建華國小</t>
    <phoneticPr fontId="1" type="noConversion"/>
  </si>
  <si>
    <t>建華國小</t>
    <phoneticPr fontId="1" type="noConversion"/>
  </si>
  <si>
    <t>台西國小</t>
    <phoneticPr fontId="1" type="noConversion"/>
  </si>
  <si>
    <t>大美國小</t>
    <phoneticPr fontId="1" type="noConversion"/>
  </si>
  <si>
    <t>三崙國小</t>
    <phoneticPr fontId="1" type="noConversion"/>
  </si>
  <si>
    <t>呂宸佑</t>
    <phoneticPr fontId="1" type="noConversion"/>
  </si>
  <si>
    <t>鍾富棠</t>
    <phoneticPr fontId="1" type="noConversion"/>
  </si>
  <si>
    <t>陳泓璋</t>
    <phoneticPr fontId="1" type="noConversion"/>
  </si>
  <si>
    <t>李原瑞</t>
    <phoneticPr fontId="1" type="noConversion"/>
  </si>
  <si>
    <t>李昱辰</t>
    <phoneticPr fontId="1" type="noConversion"/>
  </si>
  <si>
    <t>林揚振</t>
    <phoneticPr fontId="1" type="noConversion"/>
  </si>
  <si>
    <t>林翰俞</t>
    <phoneticPr fontId="1" type="noConversion"/>
  </si>
  <si>
    <t>周奕廷</t>
    <phoneticPr fontId="1" type="noConversion"/>
  </si>
  <si>
    <t>莊璨愷</t>
    <phoneticPr fontId="1" type="noConversion"/>
  </si>
  <si>
    <t>紀秉宏</t>
    <phoneticPr fontId="1" type="noConversion"/>
  </si>
  <si>
    <t>陳志杰</t>
    <phoneticPr fontId="1" type="noConversion"/>
  </si>
  <si>
    <t>留宇成</t>
    <phoneticPr fontId="1" type="noConversion"/>
  </si>
  <si>
    <t>劉泓溢</t>
    <phoneticPr fontId="1" type="noConversion"/>
  </si>
  <si>
    <t>建華國小</t>
    <phoneticPr fontId="1" type="noConversion"/>
  </si>
  <si>
    <t>崙豐國小</t>
    <phoneticPr fontId="1" type="noConversion"/>
  </si>
  <si>
    <t>崙豐國小</t>
    <phoneticPr fontId="1" type="noConversion"/>
  </si>
  <si>
    <t>公誠國小</t>
    <phoneticPr fontId="1" type="noConversion"/>
  </si>
  <si>
    <t>三崙國小</t>
    <phoneticPr fontId="1" type="noConversion"/>
  </si>
  <si>
    <t>雲林國小</t>
    <phoneticPr fontId="1" type="noConversion"/>
  </si>
  <si>
    <t>三崙國小</t>
    <phoneticPr fontId="1" type="noConversion"/>
  </si>
  <si>
    <t>明倫國小</t>
    <phoneticPr fontId="1" type="noConversion"/>
  </si>
  <si>
    <t>明倫國小</t>
    <phoneticPr fontId="1" type="noConversion"/>
  </si>
  <si>
    <t>楊昌憲</t>
    <phoneticPr fontId="1" type="noConversion"/>
  </si>
  <si>
    <t>吳政賢</t>
    <phoneticPr fontId="1" type="noConversion"/>
  </si>
  <si>
    <t>黃子鴻</t>
    <phoneticPr fontId="1" type="noConversion"/>
  </si>
  <si>
    <t>蔡秉言</t>
    <phoneticPr fontId="1" type="noConversion"/>
  </si>
  <si>
    <t>廖聿逵</t>
    <phoneticPr fontId="1" type="noConversion"/>
  </si>
  <si>
    <t>崙背國中</t>
    <phoneticPr fontId="1" type="noConversion"/>
  </si>
  <si>
    <t>正心中學</t>
    <phoneticPr fontId="1" type="noConversion"/>
  </si>
  <si>
    <t>張筠婕</t>
    <phoneticPr fontId="1" type="noConversion"/>
  </si>
  <si>
    <t>張萱薇</t>
    <phoneticPr fontId="1" type="noConversion"/>
  </si>
  <si>
    <t>王菁菁</t>
    <phoneticPr fontId="1" type="noConversion"/>
  </si>
  <si>
    <t>陳怡君</t>
    <phoneticPr fontId="1" type="noConversion"/>
  </si>
  <si>
    <t>張庭嘉</t>
    <phoneticPr fontId="1" type="noConversion"/>
  </si>
  <si>
    <t>斗六國小</t>
    <phoneticPr fontId="1" type="noConversion"/>
  </si>
  <si>
    <t>公誠國小</t>
    <phoneticPr fontId="1" type="noConversion"/>
  </si>
  <si>
    <t>雲林國小</t>
    <phoneticPr fontId="1" type="noConversion"/>
  </si>
  <si>
    <t>備註: 合計5位選手參賽,取3名。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</si>
  <si>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</si>
  <si>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t>楊凱恩</t>
    <phoneticPr fontId="1" type="noConversion"/>
  </si>
  <si>
    <t>張鈺晨</t>
    <phoneticPr fontId="1" type="noConversion"/>
  </si>
  <si>
    <t>李祁隆</t>
    <phoneticPr fontId="1" type="noConversion"/>
  </si>
  <si>
    <t>王奕勛</t>
    <phoneticPr fontId="1" type="noConversion"/>
  </si>
  <si>
    <t>謝帛叡</t>
    <phoneticPr fontId="1" type="noConversion"/>
  </si>
  <si>
    <t>斗六國小</t>
    <phoneticPr fontId="1" type="noConversion"/>
  </si>
  <si>
    <t>棋山國小</t>
    <phoneticPr fontId="1" type="noConversion"/>
  </si>
  <si>
    <t>公誠國小</t>
    <phoneticPr fontId="1" type="noConversion"/>
  </si>
  <si>
    <t>斗六國小</t>
    <phoneticPr fontId="1" type="noConversion"/>
  </si>
  <si>
    <t>備註: 合計6位選手參賽,取3名。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</si>
  <si>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      若無法分出勝負，則同分者名次並列。</t>
    </r>
    <phoneticPr fontId="1" type="noConversion"/>
  </si>
  <si>
    <t>李建鋐</t>
    <phoneticPr fontId="1" type="noConversion"/>
  </si>
  <si>
    <t>黃聖傑</t>
    <phoneticPr fontId="1" type="noConversion"/>
  </si>
  <si>
    <t>林威廷</t>
    <phoneticPr fontId="1" type="noConversion"/>
  </si>
  <si>
    <t>沈煜博</t>
    <phoneticPr fontId="1" type="noConversion"/>
  </si>
  <si>
    <t>陳炯叡</t>
    <phoneticPr fontId="1" type="noConversion"/>
  </si>
  <si>
    <t>陳柏安</t>
    <phoneticPr fontId="1" type="noConversion"/>
  </si>
  <si>
    <t>張邑豪</t>
    <phoneticPr fontId="1" type="noConversion"/>
  </si>
  <si>
    <t>東仁國中</t>
    <phoneticPr fontId="1" type="noConversion"/>
  </si>
  <si>
    <t>備註: 合計7位選手參賽,取4名。</t>
    <phoneticPr fontId="1" type="noConversion"/>
  </si>
  <si>
    <t>同分判定方式說明：當競賽成績同分後(最後得分)，將五位裁判給分中最高與最低分數總加平均後，此分數最接近原本分數者勝出。                                  若無法分出勝負，則同分者名次並列。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</si>
  <si>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</si>
  <si>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</si>
  <si>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</si>
  <si>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</si>
  <si>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</si>
  <si>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若無法分出勝負，則同分者名次並列。</t>
    </r>
    <phoneticPr fontId="1" type="noConversion"/>
  </si>
  <si>
    <t>雲林縣112年春季縣長盃國術錦標賽【國小男子高年級組 國術 少林連環拳】比賽名單 乙32場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</si>
  <si>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若無法分出勝負，則同分者名次並列。</t>
    </r>
    <phoneticPr fontId="1" type="noConversion"/>
  </si>
  <si>
    <t>雲林縣112年春季縣長盃國術錦標賽【國小女子高年級組 國術 少林連環拳】比賽名單 乙31場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</si>
  <si>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     若無法分出勝負，則同分者名次並列。</t>
    </r>
    <phoneticPr fontId="1" type="noConversion"/>
  </si>
  <si>
    <t>雲林縣112年春季縣長盃國術錦標賽【國小男子低年級組 國術 少林連環拳】比賽名單 乙30場</t>
    <phoneticPr fontId="1" type="noConversion"/>
  </si>
  <si>
    <t>裁判長加減分</t>
    <phoneticPr fontId="1" type="noConversion"/>
  </si>
  <si>
    <t>同分判定方式說明：當競賽成績同分後(最後得分)，將五位裁判給分中最高與最低分數總加平均後，此分數最接近原本分數者勝出。                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</si>
  <si>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若無法分出勝負，則同分者名次並列。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</si>
</sst>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0000_ ;[Red]\-0.0000000\ "/>
    <numFmt numFmtId="177" formatCode="0.0000000_ "/>
    <numFmt numFmtId="178" formatCode="0.000000_ "/>
  </numFmts>
  <fonts count="1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rgb="FF44444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77" fontId="14" fillId="0" borderId="0" xfId="0" applyNumberFormat="1" applyFont="1" applyAlignment="1">
      <alignment vertical="center" wrapText="1"/>
    </xf>
    <xf numFmtId="176" fontId="1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78" fontId="3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0" fontId="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5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>
      <alignment vertical="center"/>
    </xf>
    <xf numFmtId="176" fontId="17" fillId="0" borderId="0" xfId="0" applyNumberFormat="1" applyFont="1">
      <alignment vertical="center"/>
    </xf>
    <xf numFmtId="0" fontId="16" fillId="0" borderId="3" xfId="0" applyFont="1" applyBorder="1">
      <alignment vertical="center"/>
    </xf>
    <xf numFmtId="0" fontId="16" fillId="0" borderId="1" xfId="0" applyFont="1" applyBorder="1">
      <alignment vertical="center"/>
    </xf>
    <xf numFmtId="0" fontId="2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zoomScale="83" zoomScaleNormal="83" workbookViewId="0">
      <selection activeCell="Y6" sqref="Y6"/>
    </sheetView>
  </sheetViews>
  <sheetFormatPr defaultColWidth="9" defaultRowHeight="17" x14ac:dyDescent="0.4"/>
  <cols>
    <col min="1" max="1" width="5.08984375" style="1" customWidth="1"/>
    <col min="2" max="2" width="10" style="1" customWidth="1"/>
    <col min="3" max="3" width="11.81640625" style="1" customWidth="1"/>
    <col min="4" max="4" width="8.453125" style="1" customWidth="1"/>
    <col min="5" max="5" width="7.90625" style="1" customWidth="1"/>
    <col min="6" max="6" width="8" style="1" customWidth="1"/>
    <col min="7" max="7" width="7.54296875" style="1" customWidth="1"/>
    <col min="8" max="8" width="7.7265625" style="1" customWidth="1"/>
    <col min="9" max="9" width="7.453125" style="1" customWidth="1"/>
    <col min="10" max="10" width="6.90625" style="1" customWidth="1"/>
    <col min="11" max="11" width="7.90625" style="1" customWidth="1"/>
    <col min="12" max="12" width="6.7265625" style="1" customWidth="1"/>
    <col min="13" max="13" width="6.6328125" style="1" customWidth="1"/>
    <col min="14" max="14" width="7.36328125" style="1" customWidth="1"/>
    <col min="15" max="15" width="6.7265625" style="1" customWidth="1"/>
    <col min="16" max="16" width="7.54296875" style="7" customWidth="1"/>
    <col min="17" max="17" width="7.6328125" style="7" customWidth="1"/>
    <col min="18" max="18" width="11.08984375" style="1" customWidth="1"/>
    <col min="19" max="16384" width="9" style="1"/>
  </cols>
  <sheetData>
    <row r="1" spans="1:20" ht="27.65" customHeight="1" x14ac:dyDescent="0.4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0" ht="14" customHeight="1" x14ac:dyDescent="0.4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 t="s">
        <v>1</v>
      </c>
      <c r="O2" s="57"/>
      <c r="P2" s="57"/>
      <c r="Q2" s="57" t="s">
        <v>2</v>
      </c>
      <c r="R2" s="57"/>
    </row>
    <row r="3" spans="1:20" ht="49.5" customHeight="1" x14ac:dyDescent="0.4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11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20" ht="37.15" customHeight="1" x14ac:dyDescent="0.4">
      <c r="A4" s="2">
        <v>1</v>
      </c>
      <c r="B4" s="25" t="s">
        <v>25</v>
      </c>
      <c r="C4" s="25" t="s">
        <v>24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46">
        <f t="shared" ref="P4:P7" si="2">SUM(I4-N4-O4)</f>
        <v>0</v>
      </c>
      <c r="Q4" s="46">
        <f>AVERAGE(N4:O4)</f>
        <v>0</v>
      </c>
      <c r="R4" s="47">
        <f>L4-Q4</f>
        <v>0</v>
      </c>
    </row>
    <row r="5" spans="1:20" ht="37.15" customHeight="1" x14ac:dyDescent="0.4">
      <c r="A5" s="2">
        <v>2</v>
      </c>
      <c r="B5" s="25" t="s">
        <v>26</v>
      </c>
      <c r="C5" s="25" t="s">
        <v>27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46">
        <f t="shared" si="2"/>
        <v>0</v>
      </c>
      <c r="Q5" s="46">
        <f t="shared" ref="Q5:Q7" si="7">AVERAGE(N5:O5)</f>
        <v>0</v>
      </c>
      <c r="R5" s="48">
        <f t="shared" ref="R5:R7" si="8">L5-Q5</f>
        <v>0</v>
      </c>
    </row>
    <row r="6" spans="1:20" ht="37.15" customHeight="1" x14ac:dyDescent="0.4">
      <c r="A6" s="2">
        <v>3</v>
      </c>
      <c r="B6" s="25" t="s">
        <v>28</v>
      </c>
      <c r="C6" s="25" t="s">
        <v>27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46">
        <f t="shared" si="2"/>
        <v>0</v>
      </c>
      <c r="Q6" s="46">
        <f t="shared" si="7"/>
        <v>0</v>
      </c>
      <c r="R6" s="48">
        <f t="shared" si="8"/>
        <v>0</v>
      </c>
    </row>
    <row r="7" spans="1:20" ht="37.15" customHeight="1" x14ac:dyDescent="0.4">
      <c r="A7" s="2">
        <v>4</v>
      </c>
      <c r="B7" s="25" t="s">
        <v>21</v>
      </c>
      <c r="C7" s="25" t="s">
        <v>22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46">
        <f t="shared" si="2"/>
        <v>0</v>
      </c>
      <c r="Q7" s="46">
        <f t="shared" si="7"/>
        <v>0</v>
      </c>
      <c r="R7" s="48">
        <f t="shared" si="8"/>
        <v>0</v>
      </c>
    </row>
    <row r="8" spans="1:20" ht="37.15" customHeight="1" x14ac:dyDescent="0.4">
      <c r="A8" s="2">
        <v>5</v>
      </c>
      <c r="B8" s="25" t="s">
        <v>23</v>
      </c>
      <c r="C8" s="25" t="s">
        <v>24</v>
      </c>
      <c r="D8" s="2"/>
      <c r="E8" s="2"/>
      <c r="F8" s="2"/>
      <c r="G8" s="2"/>
      <c r="H8" s="2"/>
      <c r="I8" s="2">
        <f t="shared" ref="I8" si="9">SUM(D8:H8)</f>
        <v>0</v>
      </c>
      <c r="J8" s="2">
        <f t="shared" ref="J8" si="10">SUM(P8/3)</f>
        <v>0</v>
      </c>
      <c r="K8" s="2"/>
      <c r="L8" s="2">
        <f t="shared" ref="L8" si="11">SUM(J8:K8)</f>
        <v>0</v>
      </c>
      <c r="M8" s="2">
        <f t="shared" ref="M8" si="12">RANK(L8,$L$4:$L$7)</f>
        <v>1</v>
      </c>
      <c r="N8" s="3">
        <f t="shared" ref="N8" si="13">MAX(D8:H8)</f>
        <v>0</v>
      </c>
      <c r="O8" s="3">
        <f t="shared" ref="O8" si="14">MIN(D8:H8)</f>
        <v>0</v>
      </c>
      <c r="P8" s="46">
        <f t="shared" ref="P8" si="15">SUM(I8-N8-O8)</f>
        <v>0</v>
      </c>
      <c r="Q8" s="46">
        <f t="shared" ref="Q8" si="16">AVERAGE(N8:O8)</f>
        <v>0</v>
      </c>
      <c r="R8" s="48">
        <f t="shared" ref="R8" si="17">L8-Q8</f>
        <v>0</v>
      </c>
    </row>
    <row r="9" spans="1:20" ht="37.15" customHeight="1" x14ac:dyDescent="0.4">
      <c r="A9" s="58" t="s">
        <v>29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  <c r="O9" s="59"/>
      <c r="R9" s="10"/>
      <c r="S9" s="29"/>
      <c r="T9" s="29"/>
    </row>
    <row r="10" spans="1:20" ht="37.15" customHeight="1" x14ac:dyDescent="0.4">
      <c r="C10" s="60" t="s">
        <v>30</v>
      </c>
      <c r="D10" s="60"/>
      <c r="E10" s="60"/>
      <c r="R10" s="9"/>
    </row>
    <row r="11" spans="1:20" ht="37.15" customHeight="1" x14ac:dyDescent="0.4">
      <c r="A11" s="54" t="s">
        <v>241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</row>
    <row r="12" spans="1:20" ht="37.15" customHeight="1" x14ac:dyDescent="0.4"/>
    <row r="13" spans="1:20" ht="37.15" customHeight="1" x14ac:dyDescent="0.4"/>
  </sheetData>
  <sortState ref="A4:C7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85" zoomScaleNormal="85" workbookViewId="0">
      <selection activeCell="R3" sqref="R3"/>
    </sheetView>
  </sheetViews>
  <sheetFormatPr defaultColWidth="9" defaultRowHeight="17" x14ac:dyDescent="0.4"/>
  <cols>
    <col min="1" max="1" width="5.26953125" style="30" customWidth="1"/>
    <col min="2" max="2" width="9.6328125" style="30" bestFit="1" customWidth="1"/>
    <col min="3" max="3" width="12.453125" style="30" customWidth="1"/>
    <col min="4" max="8" width="7" style="30" bestFit="1" customWidth="1"/>
    <col min="9" max="9" width="7.453125" style="30" customWidth="1"/>
    <col min="10" max="10" width="7" style="30" customWidth="1"/>
    <col min="11" max="11" width="8.54296875" style="30" customWidth="1"/>
    <col min="12" max="12" width="7.453125" style="30" customWidth="1"/>
    <col min="13" max="13" width="6.7265625" style="30" customWidth="1"/>
    <col min="14" max="14" width="7.453125" style="30" customWidth="1"/>
    <col min="15" max="15" width="7.7265625" style="30" customWidth="1"/>
    <col min="16" max="16" width="7.54296875" style="24" customWidth="1"/>
    <col min="17" max="17" width="7.6328125" style="24" customWidth="1"/>
    <col min="18" max="18" width="11.90625" style="30" customWidth="1"/>
    <col min="19" max="16384" width="9" style="30"/>
  </cols>
  <sheetData>
    <row r="1" spans="1:18" ht="27.65" customHeight="1" x14ac:dyDescent="0.4">
      <c r="A1" s="55" t="s">
        <v>238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8" ht="24.65" customHeight="1" x14ac:dyDescent="0.4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 t="s">
        <v>31</v>
      </c>
      <c r="O2" s="57"/>
      <c r="P2" s="57"/>
      <c r="Q2" s="57" t="s">
        <v>2</v>
      </c>
      <c r="R2" s="57"/>
    </row>
    <row r="3" spans="1:18" ht="45" customHeight="1" x14ac:dyDescent="0.4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32</v>
      </c>
      <c r="J3" s="6" t="s">
        <v>12</v>
      </c>
      <c r="K3" s="6" t="s">
        <v>239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30" customHeight="1" x14ac:dyDescent="0.4">
      <c r="A4" s="2">
        <v>1</v>
      </c>
      <c r="B4" s="25" t="s">
        <v>34</v>
      </c>
      <c r="C4" s="25" t="s">
        <v>22</v>
      </c>
      <c r="D4" s="26"/>
      <c r="E4" s="26"/>
      <c r="F4" s="26"/>
      <c r="G4" s="26"/>
      <c r="H4" s="26"/>
      <c r="I4" s="27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8" si="0">MAX(D4:H4)</f>
        <v>0</v>
      </c>
      <c r="O4" s="3">
        <f t="shared" ref="O4:O8" si="1">MIN(D4:H4)</f>
        <v>0</v>
      </c>
      <c r="P4" s="31">
        <f t="shared" ref="P4:P8" si="2">SUM(I4-N4-O4)</f>
        <v>0</v>
      </c>
      <c r="Q4" s="31">
        <f>AVERAGE(N4:O4)</f>
        <v>0</v>
      </c>
      <c r="R4" s="32">
        <f>L4-Q4</f>
        <v>0</v>
      </c>
    </row>
    <row r="5" spans="1:18" ht="30" customHeight="1" x14ac:dyDescent="0.4">
      <c r="A5" s="2">
        <v>2</v>
      </c>
      <c r="B5" s="25" t="s">
        <v>35</v>
      </c>
      <c r="C5" s="25" t="s">
        <v>24</v>
      </c>
      <c r="D5" s="26"/>
      <c r="E5" s="26"/>
      <c r="F5" s="26"/>
      <c r="G5" s="26"/>
      <c r="H5" s="26"/>
      <c r="I5" s="27">
        <f t="shared" ref="I5:I8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31">
        <f t="shared" si="2"/>
        <v>0</v>
      </c>
      <c r="Q5" s="31">
        <f t="shared" ref="Q5:Q7" si="6">AVERAGE(N5:O5)</f>
        <v>0</v>
      </c>
      <c r="R5" s="33">
        <f t="shared" ref="R5:R7" si="7">L5-Q5</f>
        <v>0</v>
      </c>
    </row>
    <row r="6" spans="1:18" ht="30" customHeight="1" x14ac:dyDescent="0.4">
      <c r="A6" s="2">
        <v>3</v>
      </c>
      <c r="B6" s="25" t="s">
        <v>36</v>
      </c>
      <c r="C6" s="25" t="s">
        <v>24</v>
      </c>
      <c r="D6" s="26"/>
      <c r="E6" s="26"/>
      <c r="F6" s="26"/>
      <c r="G6" s="26"/>
      <c r="H6" s="26"/>
      <c r="I6" s="27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31">
        <f t="shared" si="2"/>
        <v>0</v>
      </c>
      <c r="Q6" s="31">
        <f t="shared" si="6"/>
        <v>0</v>
      </c>
      <c r="R6" s="33">
        <f t="shared" si="7"/>
        <v>0</v>
      </c>
    </row>
    <row r="7" spans="1:18" ht="30" customHeight="1" x14ac:dyDescent="0.4">
      <c r="A7" s="2">
        <v>4</v>
      </c>
      <c r="B7" s="25" t="s">
        <v>38</v>
      </c>
      <c r="C7" s="25" t="s">
        <v>39</v>
      </c>
      <c r="D7" s="26"/>
      <c r="E7" s="26"/>
      <c r="F7" s="26"/>
      <c r="G7" s="26"/>
      <c r="H7" s="26"/>
      <c r="I7" s="27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RANK(L7,$L$4:$L$8)</f>
        <v>1</v>
      </c>
      <c r="N7" s="3">
        <f t="shared" si="0"/>
        <v>0</v>
      </c>
      <c r="O7" s="3">
        <f t="shared" si="1"/>
        <v>0</v>
      </c>
      <c r="P7" s="31">
        <f t="shared" si="2"/>
        <v>0</v>
      </c>
      <c r="Q7" s="31">
        <f t="shared" si="6"/>
        <v>0</v>
      </c>
      <c r="R7" s="33">
        <f t="shared" si="7"/>
        <v>0</v>
      </c>
    </row>
    <row r="8" spans="1:18" ht="30" customHeight="1" x14ac:dyDescent="0.4">
      <c r="A8" s="2">
        <v>5</v>
      </c>
      <c r="B8" s="25" t="s">
        <v>40</v>
      </c>
      <c r="C8" s="25" t="s">
        <v>41</v>
      </c>
      <c r="D8" s="26"/>
      <c r="E8" s="26"/>
      <c r="F8" s="26"/>
      <c r="G8" s="26"/>
      <c r="H8" s="26"/>
      <c r="I8" s="27">
        <f t="shared" si="3"/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">
        <f t="shared" si="0"/>
        <v>0</v>
      </c>
      <c r="O8" s="3">
        <f t="shared" si="1"/>
        <v>0</v>
      </c>
      <c r="P8" s="31">
        <f t="shared" si="2"/>
        <v>0</v>
      </c>
      <c r="Q8" s="31">
        <f>AVERAGE(N8:O8)</f>
        <v>0</v>
      </c>
      <c r="R8" s="32">
        <f>L8-Q8</f>
        <v>0</v>
      </c>
    </row>
    <row r="9" spans="1:18" ht="30" customHeight="1" x14ac:dyDescent="0.4">
      <c r="A9" s="2">
        <v>6</v>
      </c>
      <c r="B9" s="25" t="s">
        <v>33</v>
      </c>
      <c r="C9" s="25" t="s">
        <v>22</v>
      </c>
      <c r="D9" s="26"/>
      <c r="E9" s="26"/>
      <c r="F9" s="26"/>
      <c r="G9" s="26"/>
      <c r="H9" s="26"/>
      <c r="I9" s="27">
        <f t="shared" ref="I9:I10" si="8">SUM(D9:H9)</f>
        <v>0</v>
      </c>
      <c r="J9" s="2">
        <f t="shared" ref="J9:J10" si="9">SUM(P9/3)</f>
        <v>0</v>
      </c>
      <c r="K9" s="2"/>
      <c r="L9" s="2">
        <f t="shared" ref="L9:L10" si="10">SUM(J9:K9)</f>
        <v>0</v>
      </c>
      <c r="M9" s="2">
        <f t="shared" ref="M9:M10" si="11">RANK(L9,$L$4:$L$8)</f>
        <v>1</v>
      </c>
      <c r="N9" s="3">
        <f t="shared" ref="N9:N10" si="12">MAX(D9:H9)</f>
        <v>0</v>
      </c>
      <c r="O9" s="3">
        <f t="shared" ref="O9:O10" si="13">MIN(D9:H9)</f>
        <v>0</v>
      </c>
      <c r="P9" s="31">
        <f t="shared" ref="P9:P10" si="14">SUM(I9-N9-O9)</f>
        <v>0</v>
      </c>
      <c r="Q9" s="31">
        <f t="shared" ref="Q9:Q10" si="15">AVERAGE(N9:O9)</f>
        <v>0</v>
      </c>
      <c r="R9" s="33">
        <f t="shared" ref="R9:R10" si="16">L9-Q9</f>
        <v>0</v>
      </c>
    </row>
    <row r="10" spans="1:18" ht="30" customHeight="1" x14ac:dyDescent="0.4">
      <c r="A10" s="2">
        <v>7</v>
      </c>
      <c r="B10" s="25" t="s">
        <v>37</v>
      </c>
      <c r="C10" s="25" t="s">
        <v>24</v>
      </c>
      <c r="D10" s="26"/>
      <c r="E10" s="26"/>
      <c r="F10" s="26"/>
      <c r="G10" s="26"/>
      <c r="H10" s="26"/>
      <c r="I10" s="27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12"/>
        <v>0</v>
      </c>
      <c r="O10" s="3">
        <f t="shared" si="13"/>
        <v>0</v>
      </c>
      <c r="P10" s="31">
        <f t="shared" si="14"/>
        <v>0</v>
      </c>
      <c r="Q10" s="31">
        <f t="shared" si="15"/>
        <v>0</v>
      </c>
      <c r="R10" s="32">
        <f t="shared" si="16"/>
        <v>0</v>
      </c>
    </row>
    <row r="11" spans="1:18" ht="30" customHeight="1" x14ac:dyDescent="0.4">
      <c r="A11" s="58" t="s">
        <v>42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18" ht="30" customHeight="1" x14ac:dyDescent="0.4">
      <c r="A12" s="4"/>
      <c r="B12" s="4"/>
      <c r="C12" s="60" t="s">
        <v>30</v>
      </c>
      <c r="D12" s="60"/>
      <c r="E12" s="60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40.9" customHeight="1" x14ac:dyDescent="0.4">
      <c r="A13" s="54" t="s">
        <v>240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</row>
    <row r="14" spans="1:18" ht="30" customHeight="1" x14ac:dyDescent="0.4">
      <c r="A14" s="3"/>
      <c r="B14" s="29"/>
      <c r="C14" s="29"/>
      <c r="I14" s="24"/>
      <c r="J14" s="3"/>
      <c r="K14" s="3"/>
      <c r="L14" s="3"/>
      <c r="M14" s="3"/>
      <c r="N14" s="3"/>
      <c r="O14" s="3"/>
      <c r="P14" s="31"/>
      <c r="Q14" s="31"/>
      <c r="R14" s="32"/>
    </row>
    <row r="15" spans="1:18" ht="30" customHeight="1" x14ac:dyDescent="0.4">
      <c r="A15" s="3"/>
      <c r="B15" s="29"/>
      <c r="C15" s="29"/>
      <c r="I15" s="24"/>
      <c r="J15" s="3"/>
      <c r="K15" s="3"/>
      <c r="L15" s="3"/>
      <c r="M15" s="3"/>
      <c r="N15" s="3"/>
      <c r="O15" s="3"/>
      <c r="P15" s="31"/>
      <c r="Q15" s="31"/>
      <c r="R15" s="33"/>
    </row>
    <row r="16" spans="1:18" ht="30" customHeight="1" x14ac:dyDescent="0.4"/>
    <row r="17" ht="30" customHeight="1" x14ac:dyDescent="0.4"/>
    <row r="18" ht="36.65" customHeight="1" x14ac:dyDescent="0.4"/>
  </sheetData>
  <sortState ref="A4:C9">
    <sortCondition ref="A3"/>
  </sortState>
  <mergeCells count="6">
    <mergeCell ref="A1:M2"/>
    <mergeCell ref="N2:P2"/>
    <mergeCell ref="Q2:R2"/>
    <mergeCell ref="A13:R13"/>
    <mergeCell ref="C12:E12"/>
    <mergeCell ref="A11:O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="58" zoomScaleNormal="58" workbookViewId="0">
      <selection activeCell="AF14" sqref="AF14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4" width="7.453125" style="1" customWidth="1"/>
    <col min="5" max="6" width="7.6328125" style="1" customWidth="1"/>
    <col min="7" max="7" width="7.81640625" style="1" customWidth="1"/>
    <col min="8" max="8" width="7.453125" style="1" customWidth="1"/>
    <col min="9" max="9" width="7.7265625" style="1" customWidth="1"/>
    <col min="10" max="10" width="7.6328125" style="1" customWidth="1"/>
    <col min="11" max="11" width="8.54296875" style="1" customWidth="1"/>
    <col min="12" max="12" width="7.453125" style="1" customWidth="1"/>
    <col min="13" max="13" width="7.7265625" style="1" customWidth="1"/>
    <col min="14" max="14" width="7.81640625" style="1" customWidth="1"/>
    <col min="15" max="15" width="7.54296875" style="1" customWidth="1"/>
    <col min="16" max="16" width="7.26953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2" t="s">
        <v>236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8" ht="24.65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18" ht="48.5" customHeight="1" x14ac:dyDescent="0.4">
      <c r="A3" s="2" t="s">
        <v>101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32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30" customHeight="1" x14ac:dyDescent="0.4">
      <c r="A4" s="2">
        <v>1</v>
      </c>
      <c r="B4" s="25" t="s">
        <v>43</v>
      </c>
      <c r="C4" s="25" t="s">
        <v>44</v>
      </c>
      <c r="D4" s="26"/>
      <c r="E4" s="26"/>
      <c r="F4" s="26"/>
      <c r="G4" s="26"/>
      <c r="H4" s="26"/>
      <c r="I4" s="27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2">
        <v>2</v>
      </c>
      <c r="B5" s="25" t="s">
        <v>45</v>
      </c>
      <c r="C5" s="25" t="s">
        <v>22</v>
      </c>
      <c r="D5" s="26"/>
      <c r="E5" s="26"/>
      <c r="F5" s="26"/>
      <c r="G5" s="26"/>
      <c r="H5" s="26"/>
      <c r="I5" s="27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9">
        <f t="shared" ref="R5" si="7">L5-Q5</f>
        <v>0</v>
      </c>
    </row>
    <row r="6" spans="1:18" ht="30" customHeight="1" x14ac:dyDescent="0.4">
      <c r="A6" s="2">
        <v>3</v>
      </c>
      <c r="B6" s="25" t="s">
        <v>46</v>
      </c>
      <c r="C6" s="25" t="s">
        <v>27</v>
      </c>
      <c r="D6" s="26"/>
      <c r="E6" s="26"/>
      <c r="F6" s="26"/>
      <c r="G6" s="26"/>
      <c r="H6" s="26"/>
      <c r="I6" s="27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RANK(L6,$L$4:$L$5)</f>
        <v>1</v>
      </c>
      <c r="N6" s="3">
        <f t="shared" ref="N6:N7" si="8">MAX(D6:H6)</f>
        <v>0</v>
      </c>
      <c r="O6" s="3">
        <f t="shared" ref="O6:O7" si="9">MIN(D6:H6)</f>
        <v>0</v>
      </c>
      <c r="P6" s="7">
        <f t="shared" ref="P6:P7" si="10">SUM(I6-N6-O6)</f>
        <v>0</v>
      </c>
      <c r="Q6" s="7">
        <f>AVERAGE(N6:O6)</f>
        <v>0</v>
      </c>
      <c r="R6" s="10">
        <f>L6-Q6</f>
        <v>0</v>
      </c>
    </row>
    <row r="7" spans="1:18" ht="30" customHeight="1" x14ac:dyDescent="0.4">
      <c r="A7" s="2">
        <v>4</v>
      </c>
      <c r="B7" s="25" t="s">
        <v>47</v>
      </c>
      <c r="C7" s="25" t="s">
        <v>24</v>
      </c>
      <c r="D7" s="26"/>
      <c r="E7" s="26"/>
      <c r="F7" s="26"/>
      <c r="G7" s="26"/>
      <c r="H7" s="26"/>
      <c r="I7" s="27">
        <f t="shared" ref="I7:I8" si="11">SUM(D7:H7)</f>
        <v>0</v>
      </c>
      <c r="J7" s="2">
        <f t="shared" ref="J7:J8" si="12">SUM(P7/3)</f>
        <v>0</v>
      </c>
      <c r="K7" s="2"/>
      <c r="L7" s="2">
        <f t="shared" ref="L7:L8" si="13">SUM(J7:K7)</f>
        <v>0</v>
      </c>
      <c r="M7" s="2">
        <f>RANK(L7,$L$4:$L$5)</f>
        <v>1</v>
      </c>
      <c r="N7" s="3">
        <f t="shared" si="8"/>
        <v>0</v>
      </c>
      <c r="O7" s="3">
        <f t="shared" si="9"/>
        <v>0</v>
      </c>
      <c r="P7" s="7">
        <f t="shared" si="10"/>
        <v>0</v>
      </c>
      <c r="Q7" s="7">
        <f t="shared" ref="Q7:Q8" si="14">AVERAGE(N7:O7)</f>
        <v>0</v>
      </c>
      <c r="R7" s="9">
        <f t="shared" ref="R7:R8" si="15">L7-Q7</f>
        <v>0</v>
      </c>
    </row>
    <row r="8" spans="1:18" ht="30" customHeight="1" x14ac:dyDescent="0.4">
      <c r="A8" s="2">
        <v>5</v>
      </c>
      <c r="B8" s="25" t="s">
        <v>50</v>
      </c>
      <c r="C8" s="25" t="s">
        <v>51</v>
      </c>
      <c r="D8" s="26"/>
      <c r="E8" s="26"/>
      <c r="F8" s="26"/>
      <c r="G8" s="26"/>
      <c r="H8" s="26"/>
      <c r="I8" s="27">
        <f t="shared" si="11"/>
        <v>0</v>
      </c>
      <c r="J8" s="2">
        <f t="shared" si="12"/>
        <v>0</v>
      </c>
      <c r="K8" s="2"/>
      <c r="L8" s="2">
        <f t="shared" si="13"/>
        <v>0</v>
      </c>
      <c r="M8" s="2">
        <f t="shared" ref="M8:M19" si="16">RANK(L8,$L$4:$L$5)</f>
        <v>1</v>
      </c>
      <c r="N8" s="3">
        <f t="shared" ref="N8:N15" si="17">MAX(D8:H8)</f>
        <v>0</v>
      </c>
      <c r="O8" s="3">
        <f t="shared" ref="O8:O15" si="18">MIN(D8:H8)</f>
        <v>0</v>
      </c>
      <c r="P8" s="7">
        <f t="shared" ref="P8:P15" si="19">SUM(I8-N8-O8)</f>
        <v>0</v>
      </c>
      <c r="Q8" s="7">
        <f t="shared" si="14"/>
        <v>0</v>
      </c>
      <c r="R8" s="10">
        <f t="shared" si="15"/>
        <v>0</v>
      </c>
    </row>
    <row r="9" spans="1:18" ht="30" customHeight="1" x14ac:dyDescent="0.4">
      <c r="A9" s="2">
        <v>6</v>
      </c>
      <c r="B9" s="25" t="s">
        <v>52</v>
      </c>
      <c r="C9" s="25" t="s">
        <v>53</v>
      </c>
      <c r="D9" s="26"/>
      <c r="E9" s="26"/>
      <c r="F9" s="26"/>
      <c r="G9" s="26"/>
      <c r="H9" s="26"/>
      <c r="I9" s="27">
        <f t="shared" ref="I9:I15" si="20">SUM(D9:H9)</f>
        <v>0</v>
      </c>
      <c r="J9" s="2">
        <f t="shared" ref="J9:J15" si="21">SUM(P9/3)</f>
        <v>0</v>
      </c>
      <c r="K9" s="2"/>
      <c r="L9" s="2">
        <f t="shared" ref="L9:L15" si="22">SUM(J9:K9)</f>
        <v>0</v>
      </c>
      <c r="M9" s="2">
        <f t="shared" si="16"/>
        <v>1</v>
      </c>
      <c r="N9" s="3">
        <f t="shared" si="17"/>
        <v>0</v>
      </c>
      <c r="O9" s="3">
        <f t="shared" si="18"/>
        <v>0</v>
      </c>
      <c r="P9" s="7">
        <f t="shared" si="19"/>
        <v>0</v>
      </c>
      <c r="Q9" s="7">
        <f t="shared" ref="Q9:Q15" si="23">AVERAGE(N9:O9)</f>
        <v>0</v>
      </c>
      <c r="R9" s="9">
        <f t="shared" ref="R9:R15" si="24">L9-Q9</f>
        <v>0</v>
      </c>
    </row>
    <row r="10" spans="1:18" ht="30" customHeight="1" x14ac:dyDescent="0.4">
      <c r="A10" s="2">
        <v>7</v>
      </c>
      <c r="B10" s="25" t="s">
        <v>54</v>
      </c>
      <c r="C10" s="25" t="s">
        <v>51</v>
      </c>
      <c r="D10" s="26"/>
      <c r="E10" s="26"/>
      <c r="F10" s="26"/>
      <c r="G10" s="26"/>
      <c r="H10" s="26"/>
      <c r="I10" s="27">
        <f t="shared" si="20"/>
        <v>0</v>
      </c>
      <c r="J10" s="2">
        <f t="shared" si="21"/>
        <v>0</v>
      </c>
      <c r="K10" s="2"/>
      <c r="L10" s="2">
        <f t="shared" si="22"/>
        <v>0</v>
      </c>
      <c r="M10" s="2">
        <f t="shared" si="16"/>
        <v>1</v>
      </c>
      <c r="N10" s="3">
        <f t="shared" si="17"/>
        <v>0</v>
      </c>
      <c r="O10" s="3">
        <f t="shared" si="18"/>
        <v>0</v>
      </c>
      <c r="P10" s="7">
        <f t="shared" si="19"/>
        <v>0</v>
      </c>
      <c r="Q10" s="7">
        <f t="shared" si="23"/>
        <v>0</v>
      </c>
      <c r="R10" s="10">
        <f t="shared" si="24"/>
        <v>0</v>
      </c>
    </row>
    <row r="11" spans="1:18" ht="30" customHeight="1" x14ac:dyDescent="0.4">
      <c r="A11" s="2">
        <v>8</v>
      </c>
      <c r="B11" s="25" t="s">
        <v>56</v>
      </c>
      <c r="C11" s="25" t="s">
        <v>27</v>
      </c>
      <c r="D11" s="26"/>
      <c r="E11" s="26"/>
      <c r="F11" s="26"/>
      <c r="G11" s="26"/>
      <c r="H11" s="26"/>
      <c r="I11" s="27">
        <f t="shared" si="20"/>
        <v>0</v>
      </c>
      <c r="J11" s="2">
        <f t="shared" si="21"/>
        <v>0</v>
      </c>
      <c r="K11" s="2"/>
      <c r="L11" s="2">
        <f t="shared" si="22"/>
        <v>0</v>
      </c>
      <c r="M11" s="2">
        <f t="shared" si="16"/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si="23"/>
        <v>0</v>
      </c>
      <c r="R11" s="9">
        <f t="shared" si="24"/>
        <v>0</v>
      </c>
    </row>
    <row r="12" spans="1:18" ht="30" customHeight="1" x14ac:dyDescent="0.4">
      <c r="A12" s="2">
        <v>9</v>
      </c>
      <c r="B12" s="25" t="s">
        <v>57</v>
      </c>
      <c r="C12" s="25" t="s">
        <v>58</v>
      </c>
      <c r="D12" s="26"/>
      <c r="E12" s="26"/>
      <c r="F12" s="26"/>
      <c r="G12" s="26"/>
      <c r="H12" s="26"/>
      <c r="I12" s="27">
        <f t="shared" si="20"/>
        <v>0</v>
      </c>
      <c r="J12" s="2">
        <f t="shared" si="21"/>
        <v>0</v>
      </c>
      <c r="K12" s="2"/>
      <c r="L12" s="2">
        <f t="shared" si="22"/>
        <v>0</v>
      </c>
      <c r="M12" s="2">
        <f t="shared" si="16"/>
        <v>1</v>
      </c>
      <c r="N12" s="3">
        <f t="shared" si="17"/>
        <v>0</v>
      </c>
      <c r="O12" s="3">
        <f t="shared" si="18"/>
        <v>0</v>
      </c>
      <c r="P12" s="7">
        <f t="shared" si="19"/>
        <v>0</v>
      </c>
      <c r="Q12" s="7">
        <f t="shared" si="23"/>
        <v>0</v>
      </c>
      <c r="R12" s="10">
        <f t="shared" si="24"/>
        <v>0</v>
      </c>
    </row>
    <row r="13" spans="1:18" ht="30" customHeight="1" x14ac:dyDescent="0.4">
      <c r="A13" s="2">
        <v>10</v>
      </c>
      <c r="B13" s="25" t="s">
        <v>59</v>
      </c>
      <c r="C13" s="25" t="s">
        <v>27</v>
      </c>
      <c r="D13" s="26"/>
      <c r="E13" s="26"/>
      <c r="F13" s="26"/>
      <c r="G13" s="26"/>
      <c r="H13" s="26"/>
      <c r="I13" s="27">
        <f t="shared" si="20"/>
        <v>0</v>
      </c>
      <c r="J13" s="2">
        <f t="shared" si="21"/>
        <v>0</v>
      </c>
      <c r="K13" s="2"/>
      <c r="L13" s="2">
        <f t="shared" si="22"/>
        <v>0</v>
      </c>
      <c r="M13" s="2">
        <f t="shared" si="16"/>
        <v>1</v>
      </c>
      <c r="N13" s="3">
        <f t="shared" si="17"/>
        <v>0</v>
      </c>
      <c r="O13" s="3">
        <f t="shared" si="18"/>
        <v>0</v>
      </c>
      <c r="P13" s="7">
        <f t="shared" si="19"/>
        <v>0</v>
      </c>
      <c r="Q13" s="7">
        <f t="shared" si="23"/>
        <v>0</v>
      </c>
      <c r="R13" s="9">
        <f t="shared" si="24"/>
        <v>0</v>
      </c>
    </row>
    <row r="14" spans="1:18" ht="30" customHeight="1" x14ac:dyDescent="0.4">
      <c r="A14" s="2">
        <v>11</v>
      </c>
      <c r="B14" s="25" t="s">
        <v>60</v>
      </c>
      <c r="C14" s="25" t="s">
        <v>61</v>
      </c>
      <c r="D14" s="26"/>
      <c r="E14" s="26"/>
      <c r="F14" s="26"/>
      <c r="G14" s="26"/>
      <c r="H14" s="26"/>
      <c r="I14" s="27">
        <f t="shared" si="20"/>
        <v>0</v>
      </c>
      <c r="J14" s="2">
        <f t="shared" si="21"/>
        <v>0</v>
      </c>
      <c r="K14" s="2"/>
      <c r="L14" s="2">
        <f t="shared" si="22"/>
        <v>0</v>
      </c>
      <c r="M14" s="2">
        <f t="shared" si="16"/>
        <v>1</v>
      </c>
      <c r="N14" s="3">
        <f t="shared" si="17"/>
        <v>0</v>
      </c>
      <c r="O14" s="3">
        <f t="shared" si="18"/>
        <v>0</v>
      </c>
      <c r="P14" s="7">
        <f t="shared" si="19"/>
        <v>0</v>
      </c>
      <c r="Q14" s="7">
        <f t="shared" si="23"/>
        <v>0</v>
      </c>
      <c r="R14" s="10">
        <f t="shared" si="24"/>
        <v>0</v>
      </c>
    </row>
    <row r="15" spans="1:18" ht="30" customHeight="1" x14ac:dyDescent="0.4">
      <c r="A15" s="2">
        <v>12</v>
      </c>
      <c r="B15" s="25" t="s">
        <v>62</v>
      </c>
      <c r="C15" s="25" t="s">
        <v>44</v>
      </c>
      <c r="D15" s="26"/>
      <c r="E15" s="26"/>
      <c r="F15" s="26"/>
      <c r="G15" s="26"/>
      <c r="H15" s="26"/>
      <c r="I15" s="27">
        <f t="shared" si="20"/>
        <v>0</v>
      </c>
      <c r="J15" s="2">
        <f t="shared" si="21"/>
        <v>0</v>
      </c>
      <c r="K15" s="2"/>
      <c r="L15" s="2">
        <f t="shared" si="22"/>
        <v>0</v>
      </c>
      <c r="M15" s="2">
        <f t="shared" si="16"/>
        <v>1</v>
      </c>
      <c r="N15" s="3">
        <f t="shared" si="17"/>
        <v>0</v>
      </c>
      <c r="O15" s="3">
        <f t="shared" si="18"/>
        <v>0</v>
      </c>
      <c r="P15" s="7">
        <f t="shared" si="19"/>
        <v>0</v>
      </c>
      <c r="Q15" s="7">
        <f t="shared" si="23"/>
        <v>0</v>
      </c>
      <c r="R15" s="9">
        <f t="shared" si="24"/>
        <v>0</v>
      </c>
    </row>
    <row r="16" spans="1:18" ht="30" customHeight="1" x14ac:dyDescent="0.4">
      <c r="A16" s="2">
        <v>13</v>
      </c>
      <c r="B16" s="25" t="s">
        <v>48</v>
      </c>
      <c r="C16" s="25" t="s">
        <v>24</v>
      </c>
      <c r="D16" s="26"/>
      <c r="E16" s="26"/>
      <c r="F16" s="26"/>
      <c r="G16" s="26"/>
      <c r="H16" s="26"/>
      <c r="I16" s="27">
        <f t="shared" ref="I16:I17" si="25">SUM(D16:H16)</f>
        <v>0</v>
      </c>
      <c r="J16" s="2">
        <f t="shared" ref="J16:J17" si="26">SUM(P16/3)</f>
        <v>0</v>
      </c>
      <c r="K16" s="2"/>
      <c r="L16" s="2">
        <f t="shared" ref="L16:L17" si="27">SUM(J16:K16)</f>
        <v>0</v>
      </c>
      <c r="M16" s="2">
        <f t="shared" si="16"/>
        <v>1</v>
      </c>
      <c r="N16" s="3">
        <f t="shared" ref="N16:N17" si="28">MAX(D16:H16)</f>
        <v>0</v>
      </c>
      <c r="O16" s="3">
        <f t="shared" ref="O16:O17" si="29">MIN(D16:H16)</f>
        <v>0</v>
      </c>
      <c r="P16" s="7">
        <f t="shared" ref="P16:P17" si="30">SUM(I16-N16-O16)</f>
        <v>0</v>
      </c>
      <c r="Q16" s="7">
        <f t="shared" ref="Q16:Q17" si="31">AVERAGE(N16:O16)</f>
        <v>0</v>
      </c>
      <c r="R16" s="9">
        <f t="shared" ref="R16:R17" si="32">L16-Q16</f>
        <v>0</v>
      </c>
    </row>
    <row r="17" spans="1:18" ht="30" customHeight="1" x14ac:dyDescent="0.4">
      <c r="A17" s="2">
        <v>14</v>
      </c>
      <c r="B17" s="25" t="s">
        <v>49</v>
      </c>
      <c r="C17" s="25" t="s">
        <v>24</v>
      </c>
      <c r="D17" s="26"/>
      <c r="E17" s="26"/>
      <c r="F17" s="26"/>
      <c r="G17" s="26"/>
      <c r="H17" s="26"/>
      <c r="I17" s="27">
        <f t="shared" si="25"/>
        <v>0</v>
      </c>
      <c r="J17" s="2">
        <f t="shared" si="26"/>
        <v>0</v>
      </c>
      <c r="K17" s="2"/>
      <c r="L17" s="2">
        <f t="shared" si="27"/>
        <v>0</v>
      </c>
      <c r="M17" s="2">
        <f t="shared" si="16"/>
        <v>1</v>
      </c>
      <c r="N17" s="3">
        <f t="shared" si="28"/>
        <v>0</v>
      </c>
      <c r="O17" s="3">
        <f t="shared" si="29"/>
        <v>0</v>
      </c>
      <c r="P17" s="7">
        <f t="shared" si="30"/>
        <v>0</v>
      </c>
      <c r="Q17" s="7">
        <f t="shared" si="31"/>
        <v>0</v>
      </c>
      <c r="R17" s="9">
        <f t="shared" si="32"/>
        <v>0</v>
      </c>
    </row>
    <row r="18" spans="1:18" ht="30" customHeight="1" x14ac:dyDescent="0.4">
      <c r="A18" s="2">
        <v>15</v>
      </c>
      <c r="B18" s="25" t="s">
        <v>55</v>
      </c>
      <c r="C18" s="25" t="s">
        <v>51</v>
      </c>
      <c r="D18" s="26"/>
      <c r="E18" s="26"/>
      <c r="F18" s="26"/>
      <c r="G18" s="26"/>
      <c r="H18" s="26"/>
      <c r="I18" s="27">
        <f t="shared" ref="I18:I19" si="33">SUM(D18:H18)</f>
        <v>0</v>
      </c>
      <c r="J18" s="2">
        <f t="shared" ref="J18:J19" si="34">SUM(P18/3)</f>
        <v>0</v>
      </c>
      <c r="K18" s="2"/>
      <c r="L18" s="2">
        <f t="shared" ref="L18:L19" si="35">SUM(J18:K18)</f>
        <v>0</v>
      </c>
      <c r="M18" s="2">
        <f t="shared" si="16"/>
        <v>1</v>
      </c>
      <c r="N18" s="3">
        <f t="shared" ref="N18:N19" si="36">MAX(D18:H18)</f>
        <v>0</v>
      </c>
      <c r="O18" s="3">
        <f t="shared" ref="O18:O19" si="37">MIN(D18:H18)</f>
        <v>0</v>
      </c>
      <c r="P18" s="7">
        <f t="shared" ref="P18:P19" si="38">SUM(I18-N18-O18)</f>
        <v>0</v>
      </c>
      <c r="Q18" s="7">
        <f t="shared" ref="Q18:Q19" si="39">AVERAGE(N18:O18)</f>
        <v>0</v>
      </c>
      <c r="R18" s="9">
        <f t="shared" ref="R18:R19" si="40">L18-Q18</f>
        <v>0</v>
      </c>
    </row>
    <row r="19" spans="1:18" ht="30" customHeight="1" x14ac:dyDescent="0.4">
      <c r="A19" s="2">
        <v>16</v>
      </c>
      <c r="B19" s="25" t="s">
        <v>63</v>
      </c>
      <c r="C19" s="25" t="s">
        <v>58</v>
      </c>
      <c r="D19" s="26"/>
      <c r="E19" s="26"/>
      <c r="F19" s="26"/>
      <c r="G19" s="26"/>
      <c r="H19" s="26"/>
      <c r="I19" s="27">
        <f t="shared" si="33"/>
        <v>0</v>
      </c>
      <c r="J19" s="2">
        <f t="shared" si="34"/>
        <v>0</v>
      </c>
      <c r="K19" s="2"/>
      <c r="L19" s="2">
        <f t="shared" si="35"/>
        <v>0</v>
      </c>
      <c r="M19" s="2">
        <f t="shared" si="16"/>
        <v>1</v>
      </c>
      <c r="N19" s="3">
        <f t="shared" si="36"/>
        <v>0</v>
      </c>
      <c r="O19" s="3">
        <f t="shared" si="37"/>
        <v>0</v>
      </c>
      <c r="P19" s="7">
        <f t="shared" si="38"/>
        <v>0</v>
      </c>
      <c r="Q19" s="7">
        <f t="shared" si="39"/>
        <v>0</v>
      </c>
      <c r="R19" s="9">
        <f t="shared" si="40"/>
        <v>0</v>
      </c>
    </row>
    <row r="20" spans="1:18" ht="30" customHeight="1" x14ac:dyDescent="0.4">
      <c r="A20" s="58" t="s">
        <v>64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4"/>
      <c r="Q20" s="4"/>
      <c r="R20" s="4"/>
    </row>
    <row r="21" spans="1:18" ht="30" customHeight="1" x14ac:dyDescent="0.4">
      <c r="A21" s="4"/>
      <c r="B21" s="4"/>
      <c r="C21" s="60" t="s">
        <v>30</v>
      </c>
      <c r="D21" s="60"/>
      <c r="E21" s="60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8" ht="30" customHeight="1" x14ac:dyDescent="0.4">
      <c r="A22" s="61" t="s">
        <v>237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</row>
  </sheetData>
  <sortState ref="A4:C9">
    <sortCondition ref="A3"/>
  </sortState>
  <mergeCells count="6">
    <mergeCell ref="A22:R22"/>
    <mergeCell ref="C21:E21"/>
    <mergeCell ref="A1:M2"/>
    <mergeCell ref="N2:P2"/>
    <mergeCell ref="Q2:R2"/>
    <mergeCell ref="A20:O2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zoomScale="57" zoomScaleNormal="57" workbookViewId="0">
      <selection activeCell="AA15" sqref="AA15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30" customWidth="1"/>
    <col min="4" max="4" width="7.81640625" style="1" customWidth="1"/>
    <col min="5" max="5" width="7.453125" style="1" customWidth="1"/>
    <col min="6" max="7" width="7.81640625" style="1" customWidth="1"/>
    <col min="8" max="8" width="7.6328125" style="1" customWidth="1"/>
    <col min="9" max="9" width="8.453125" style="1" customWidth="1"/>
    <col min="10" max="10" width="7.36328125" style="1" customWidth="1"/>
    <col min="11" max="11" width="8.26953125" style="1" customWidth="1"/>
    <col min="12" max="12" width="8.08984375" style="1" customWidth="1"/>
    <col min="13" max="13" width="7.36328125" style="1" customWidth="1"/>
    <col min="14" max="14" width="8.1796875" style="1" customWidth="1"/>
    <col min="15" max="15" width="7.7265625" style="1" customWidth="1"/>
    <col min="16" max="16" width="7.26953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55" t="s">
        <v>234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8" ht="18.5" customHeight="1" x14ac:dyDescent="0.4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 t="s">
        <v>1</v>
      </c>
      <c r="O2" s="57"/>
      <c r="P2" s="57"/>
      <c r="Q2" s="57" t="s">
        <v>2</v>
      </c>
      <c r="R2" s="57"/>
    </row>
    <row r="3" spans="1:18" ht="48" customHeight="1" x14ac:dyDescent="0.4">
      <c r="A3" s="2" t="s">
        <v>102</v>
      </c>
      <c r="B3" s="36" t="s">
        <v>4</v>
      </c>
      <c r="C3" s="36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32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30" customHeight="1" x14ac:dyDescent="0.4">
      <c r="A4" s="34">
        <v>1</v>
      </c>
      <c r="B4" s="49" t="s">
        <v>109</v>
      </c>
      <c r="C4" s="49" t="s">
        <v>90</v>
      </c>
      <c r="D4" s="3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49" t="s">
        <v>110</v>
      </c>
      <c r="C5" s="49" t="s">
        <v>90</v>
      </c>
      <c r="D5" s="3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0" customHeight="1" x14ac:dyDescent="0.4">
      <c r="A6" s="34">
        <v>3</v>
      </c>
      <c r="B6" s="49" t="s">
        <v>111</v>
      </c>
      <c r="C6" s="49" t="s">
        <v>91</v>
      </c>
      <c r="D6" s="3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4">
      <c r="A7" s="34">
        <v>4</v>
      </c>
      <c r="B7" s="49" t="s">
        <v>115</v>
      </c>
      <c r="C7" s="49" t="s">
        <v>94</v>
      </c>
      <c r="D7" s="3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0" customHeight="1" x14ac:dyDescent="0.4">
      <c r="A8" s="34">
        <v>5</v>
      </c>
      <c r="B8" s="49" t="s">
        <v>116</v>
      </c>
      <c r="C8" s="49" t="s">
        <v>95</v>
      </c>
      <c r="D8" s="3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0" customHeight="1" x14ac:dyDescent="0.4">
      <c r="A9" s="34">
        <v>6</v>
      </c>
      <c r="B9" s="49" t="s">
        <v>117</v>
      </c>
      <c r="C9" s="49" t="s">
        <v>96</v>
      </c>
      <c r="D9" s="35"/>
      <c r="E9" s="15"/>
      <c r="F9" s="15"/>
      <c r="G9" s="15"/>
      <c r="H9" s="15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0" customHeight="1" x14ac:dyDescent="0.4">
      <c r="A10" s="34">
        <v>7</v>
      </c>
      <c r="B10" s="49" t="s">
        <v>120</v>
      </c>
      <c r="C10" s="49" t="s">
        <v>99</v>
      </c>
      <c r="D10" s="35"/>
      <c r="E10" s="15"/>
      <c r="F10" s="15"/>
      <c r="G10" s="15"/>
      <c r="H10" s="15"/>
      <c r="I10" s="2">
        <f t="shared" ref="I10:I22" si="14">SUM(D10:H10)</f>
        <v>0</v>
      </c>
      <c r="J10" s="2">
        <f t="shared" ref="J10:J22" si="15">SUM(P10/3)</f>
        <v>0</v>
      </c>
      <c r="K10" s="2"/>
      <c r="L10" s="2">
        <f t="shared" si="11"/>
        <v>0</v>
      </c>
      <c r="M10" s="2">
        <f t="shared" ref="M10:M22" si="16">RANK(L10,$L$4:$L$9)</f>
        <v>1</v>
      </c>
      <c r="N10" s="3">
        <f t="shared" ref="N10:N22" si="17">MAX(D10:H10)</f>
        <v>0</v>
      </c>
      <c r="O10" s="3">
        <f t="shared" ref="O10:O22" si="18">MIN(D10:H10)</f>
        <v>0</v>
      </c>
      <c r="P10" s="7">
        <f t="shared" ref="P10:P22" si="19">SUM(I10-N10-O10)</f>
        <v>0</v>
      </c>
      <c r="Q10" s="7">
        <f t="shared" si="12"/>
        <v>0</v>
      </c>
      <c r="R10" s="10">
        <f t="shared" si="13"/>
        <v>0</v>
      </c>
    </row>
    <row r="11" spans="1:18" ht="30" customHeight="1" x14ac:dyDescent="0.4">
      <c r="A11" s="34">
        <v>8</v>
      </c>
      <c r="B11" s="49" t="s">
        <v>105</v>
      </c>
      <c r="C11" s="49" t="s">
        <v>88</v>
      </c>
      <c r="D11" s="35"/>
      <c r="E11" s="15"/>
      <c r="F11" s="15"/>
      <c r="G11" s="15"/>
      <c r="H11" s="15"/>
      <c r="I11" s="2">
        <f t="shared" si="14"/>
        <v>0</v>
      </c>
      <c r="J11" s="2">
        <f t="shared" si="15"/>
        <v>0</v>
      </c>
      <c r="K11" s="2"/>
      <c r="L11" s="2">
        <f t="shared" ref="L11:L22" si="20">SUM(J11:K11)</f>
        <v>0</v>
      </c>
      <c r="M11" s="2">
        <f t="shared" si="16"/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ref="Q11:Q22" si="21">AVERAGE(N11:O11)</f>
        <v>0</v>
      </c>
      <c r="R11" s="9">
        <f t="shared" ref="R11:R22" si="22">L11-Q11</f>
        <v>0</v>
      </c>
    </row>
    <row r="12" spans="1:18" ht="30" customHeight="1" x14ac:dyDescent="0.4">
      <c r="A12" s="34">
        <v>9</v>
      </c>
      <c r="B12" s="49" t="s">
        <v>106</v>
      </c>
      <c r="C12" s="49" t="s">
        <v>89</v>
      </c>
      <c r="D12" s="35"/>
      <c r="E12" s="15"/>
      <c r="F12" s="15"/>
      <c r="G12" s="15"/>
      <c r="H12" s="15"/>
      <c r="I12" s="2">
        <f t="shared" si="14"/>
        <v>0</v>
      </c>
      <c r="J12" s="2">
        <f t="shared" si="15"/>
        <v>0</v>
      </c>
      <c r="K12" s="2"/>
      <c r="L12" s="2">
        <f t="shared" si="20"/>
        <v>0</v>
      </c>
      <c r="M12" s="2">
        <f t="shared" si="16"/>
        <v>1</v>
      </c>
      <c r="N12" s="3">
        <f t="shared" si="17"/>
        <v>0</v>
      </c>
      <c r="O12" s="3">
        <f t="shared" si="18"/>
        <v>0</v>
      </c>
      <c r="P12" s="7">
        <f t="shared" si="19"/>
        <v>0</v>
      </c>
      <c r="Q12" s="7">
        <f t="shared" si="21"/>
        <v>0</v>
      </c>
      <c r="R12" s="10">
        <f t="shared" si="22"/>
        <v>0</v>
      </c>
    </row>
    <row r="13" spans="1:18" ht="30" customHeight="1" x14ac:dyDescent="0.4">
      <c r="A13" s="34">
        <v>10</v>
      </c>
      <c r="B13" s="49" t="s">
        <v>103</v>
      </c>
      <c r="C13" s="49" t="s">
        <v>86</v>
      </c>
      <c r="D13" s="35"/>
      <c r="E13" s="15"/>
      <c r="F13" s="15"/>
      <c r="G13" s="15"/>
      <c r="H13" s="15"/>
      <c r="I13" s="2">
        <f t="shared" si="14"/>
        <v>0</v>
      </c>
      <c r="J13" s="2">
        <f t="shared" si="15"/>
        <v>0</v>
      </c>
      <c r="K13" s="2"/>
      <c r="L13" s="2">
        <f t="shared" si="20"/>
        <v>0</v>
      </c>
      <c r="M13" s="2">
        <f t="shared" si="16"/>
        <v>1</v>
      </c>
      <c r="N13" s="3">
        <f t="shared" si="17"/>
        <v>0</v>
      </c>
      <c r="O13" s="3">
        <f t="shared" si="18"/>
        <v>0</v>
      </c>
      <c r="P13" s="7">
        <f t="shared" si="19"/>
        <v>0</v>
      </c>
      <c r="Q13" s="7">
        <f t="shared" si="21"/>
        <v>0</v>
      </c>
      <c r="R13" s="9">
        <f t="shared" si="22"/>
        <v>0</v>
      </c>
    </row>
    <row r="14" spans="1:18" ht="30" customHeight="1" x14ac:dyDescent="0.4">
      <c r="A14" s="34">
        <v>11</v>
      </c>
      <c r="B14" s="49" t="s">
        <v>112</v>
      </c>
      <c r="C14" s="49" t="s">
        <v>92</v>
      </c>
      <c r="D14" s="35"/>
      <c r="E14" s="15"/>
      <c r="F14" s="15"/>
      <c r="G14" s="15"/>
      <c r="H14" s="15"/>
      <c r="I14" s="2">
        <f t="shared" si="14"/>
        <v>0</v>
      </c>
      <c r="J14" s="2">
        <f t="shared" si="15"/>
        <v>0</v>
      </c>
      <c r="K14" s="2"/>
      <c r="L14" s="2">
        <f t="shared" si="20"/>
        <v>0</v>
      </c>
      <c r="M14" s="2">
        <f t="shared" si="16"/>
        <v>1</v>
      </c>
      <c r="N14" s="3">
        <f t="shared" si="17"/>
        <v>0</v>
      </c>
      <c r="O14" s="3">
        <f t="shared" si="18"/>
        <v>0</v>
      </c>
      <c r="P14" s="7">
        <f t="shared" si="19"/>
        <v>0</v>
      </c>
      <c r="Q14" s="7">
        <f t="shared" si="21"/>
        <v>0</v>
      </c>
      <c r="R14" s="10">
        <f t="shared" si="22"/>
        <v>0</v>
      </c>
    </row>
    <row r="15" spans="1:18" ht="30" customHeight="1" x14ac:dyDescent="0.4">
      <c r="A15" s="34">
        <v>12</v>
      </c>
      <c r="B15" s="49" t="s">
        <v>113</v>
      </c>
      <c r="C15" s="49" t="s">
        <v>93</v>
      </c>
      <c r="D15" s="35"/>
      <c r="E15" s="15"/>
      <c r="F15" s="15"/>
      <c r="G15" s="15"/>
      <c r="H15" s="15"/>
      <c r="I15" s="2">
        <f t="shared" si="14"/>
        <v>0</v>
      </c>
      <c r="J15" s="2">
        <f t="shared" si="15"/>
        <v>0</v>
      </c>
      <c r="K15" s="2"/>
      <c r="L15" s="2">
        <f t="shared" si="20"/>
        <v>0</v>
      </c>
      <c r="M15" s="2">
        <f t="shared" si="16"/>
        <v>1</v>
      </c>
      <c r="N15" s="3">
        <f t="shared" si="17"/>
        <v>0</v>
      </c>
      <c r="O15" s="3">
        <f t="shared" si="18"/>
        <v>0</v>
      </c>
      <c r="P15" s="7">
        <f t="shared" si="19"/>
        <v>0</v>
      </c>
      <c r="Q15" s="7">
        <f t="shared" si="21"/>
        <v>0</v>
      </c>
      <c r="R15" s="9">
        <f t="shared" si="22"/>
        <v>0</v>
      </c>
    </row>
    <row r="16" spans="1:18" ht="30" customHeight="1" x14ac:dyDescent="0.4">
      <c r="A16" s="34">
        <v>13</v>
      </c>
      <c r="B16" s="49" t="s">
        <v>114</v>
      </c>
      <c r="C16" s="49" t="s">
        <v>94</v>
      </c>
      <c r="D16" s="35"/>
      <c r="E16" s="15"/>
      <c r="F16" s="15"/>
      <c r="G16" s="15"/>
      <c r="H16" s="15"/>
      <c r="I16" s="2">
        <f t="shared" si="14"/>
        <v>0</v>
      </c>
      <c r="J16" s="2">
        <f t="shared" si="15"/>
        <v>0</v>
      </c>
      <c r="K16" s="2"/>
      <c r="L16" s="2">
        <f t="shared" si="20"/>
        <v>0</v>
      </c>
      <c r="M16" s="2">
        <f t="shared" si="16"/>
        <v>1</v>
      </c>
      <c r="N16" s="3">
        <f t="shared" si="17"/>
        <v>0</v>
      </c>
      <c r="O16" s="3">
        <f t="shared" si="18"/>
        <v>0</v>
      </c>
      <c r="P16" s="7">
        <f t="shared" si="19"/>
        <v>0</v>
      </c>
      <c r="Q16" s="7">
        <f t="shared" si="21"/>
        <v>0</v>
      </c>
      <c r="R16" s="10">
        <f t="shared" si="22"/>
        <v>0</v>
      </c>
    </row>
    <row r="17" spans="1:18" ht="30" customHeight="1" x14ac:dyDescent="0.4">
      <c r="A17" s="34">
        <v>14</v>
      </c>
      <c r="B17" s="49" t="s">
        <v>119</v>
      </c>
      <c r="C17" s="49" t="s">
        <v>98</v>
      </c>
      <c r="D17" s="35"/>
      <c r="E17" s="15"/>
      <c r="F17" s="15"/>
      <c r="G17" s="15"/>
      <c r="H17" s="15"/>
      <c r="I17" s="2">
        <f t="shared" si="14"/>
        <v>0</v>
      </c>
      <c r="J17" s="2">
        <f t="shared" si="15"/>
        <v>0</v>
      </c>
      <c r="K17" s="2"/>
      <c r="L17" s="2">
        <f t="shared" si="20"/>
        <v>0</v>
      </c>
      <c r="M17" s="2">
        <f t="shared" si="16"/>
        <v>1</v>
      </c>
      <c r="N17" s="3">
        <f t="shared" si="17"/>
        <v>0</v>
      </c>
      <c r="O17" s="3">
        <f t="shared" si="18"/>
        <v>0</v>
      </c>
      <c r="P17" s="7">
        <f t="shared" si="19"/>
        <v>0</v>
      </c>
      <c r="Q17" s="7">
        <f t="shared" si="21"/>
        <v>0</v>
      </c>
      <c r="R17" s="9">
        <f t="shared" si="22"/>
        <v>0</v>
      </c>
    </row>
    <row r="18" spans="1:18" ht="30" customHeight="1" x14ac:dyDescent="0.4">
      <c r="A18" s="34">
        <v>15</v>
      </c>
      <c r="B18" s="49" t="s">
        <v>107</v>
      </c>
      <c r="C18" s="49" t="s">
        <v>89</v>
      </c>
      <c r="D18" s="35"/>
      <c r="E18" s="15"/>
      <c r="F18" s="15"/>
      <c r="G18" s="15"/>
      <c r="H18" s="15"/>
      <c r="I18" s="2">
        <f t="shared" si="14"/>
        <v>0</v>
      </c>
      <c r="J18" s="2">
        <f t="shared" si="15"/>
        <v>0</v>
      </c>
      <c r="K18" s="2"/>
      <c r="L18" s="2">
        <f t="shared" si="20"/>
        <v>0</v>
      </c>
      <c r="M18" s="2">
        <f t="shared" si="16"/>
        <v>1</v>
      </c>
      <c r="N18" s="3">
        <f t="shared" si="17"/>
        <v>0</v>
      </c>
      <c r="O18" s="3">
        <f t="shared" si="18"/>
        <v>0</v>
      </c>
      <c r="P18" s="7">
        <f t="shared" si="19"/>
        <v>0</v>
      </c>
      <c r="Q18" s="7">
        <f t="shared" si="21"/>
        <v>0</v>
      </c>
      <c r="R18" s="10">
        <f t="shared" si="22"/>
        <v>0</v>
      </c>
    </row>
    <row r="19" spans="1:18" ht="30" customHeight="1" x14ac:dyDescent="0.4">
      <c r="A19" s="34">
        <v>16</v>
      </c>
      <c r="B19" s="49" t="s">
        <v>108</v>
      </c>
      <c r="C19" s="49" t="s">
        <v>89</v>
      </c>
      <c r="D19" s="35"/>
      <c r="E19" s="15"/>
      <c r="F19" s="15"/>
      <c r="G19" s="15"/>
      <c r="H19" s="15"/>
      <c r="I19" s="2">
        <f t="shared" si="14"/>
        <v>0</v>
      </c>
      <c r="J19" s="2">
        <f t="shared" si="15"/>
        <v>0</v>
      </c>
      <c r="K19" s="2"/>
      <c r="L19" s="2">
        <f t="shared" si="20"/>
        <v>0</v>
      </c>
      <c r="M19" s="2">
        <f t="shared" si="16"/>
        <v>1</v>
      </c>
      <c r="N19" s="3">
        <f t="shared" si="17"/>
        <v>0</v>
      </c>
      <c r="O19" s="3">
        <f t="shared" si="18"/>
        <v>0</v>
      </c>
      <c r="P19" s="7">
        <f t="shared" si="19"/>
        <v>0</v>
      </c>
      <c r="Q19" s="7">
        <f t="shared" si="21"/>
        <v>0</v>
      </c>
      <c r="R19" s="9">
        <f t="shared" si="22"/>
        <v>0</v>
      </c>
    </row>
    <row r="20" spans="1:18" ht="30" customHeight="1" x14ac:dyDescent="0.4">
      <c r="A20" s="34">
        <v>17</v>
      </c>
      <c r="B20" s="49" t="s">
        <v>121</v>
      </c>
      <c r="C20" s="49" t="s">
        <v>100</v>
      </c>
      <c r="D20" s="35"/>
      <c r="E20" s="15"/>
      <c r="F20" s="15"/>
      <c r="G20" s="15"/>
      <c r="H20" s="15"/>
      <c r="I20" s="2">
        <f t="shared" si="14"/>
        <v>0</v>
      </c>
      <c r="J20" s="2">
        <f t="shared" si="15"/>
        <v>0</v>
      </c>
      <c r="K20" s="2"/>
      <c r="L20" s="2">
        <f t="shared" si="20"/>
        <v>0</v>
      </c>
      <c r="M20" s="2">
        <f t="shared" si="16"/>
        <v>1</v>
      </c>
      <c r="N20" s="3">
        <f t="shared" si="17"/>
        <v>0</v>
      </c>
      <c r="O20" s="3">
        <f t="shared" si="18"/>
        <v>0</v>
      </c>
      <c r="P20" s="7">
        <f t="shared" si="19"/>
        <v>0</v>
      </c>
      <c r="Q20" s="7">
        <f t="shared" si="21"/>
        <v>0</v>
      </c>
      <c r="R20" s="10">
        <f t="shared" si="22"/>
        <v>0</v>
      </c>
    </row>
    <row r="21" spans="1:18" ht="30" customHeight="1" x14ac:dyDescent="0.4">
      <c r="A21" s="34">
        <v>18</v>
      </c>
      <c r="B21" s="49" t="s">
        <v>104</v>
      </c>
      <c r="C21" s="49" t="s">
        <v>87</v>
      </c>
      <c r="D21" s="35"/>
      <c r="E21" s="15"/>
      <c r="F21" s="15"/>
      <c r="G21" s="15"/>
      <c r="H21" s="15"/>
      <c r="I21" s="2">
        <f t="shared" si="14"/>
        <v>0</v>
      </c>
      <c r="J21" s="2">
        <f t="shared" si="15"/>
        <v>0</v>
      </c>
      <c r="K21" s="2"/>
      <c r="L21" s="2">
        <f t="shared" si="20"/>
        <v>0</v>
      </c>
      <c r="M21" s="2">
        <f t="shared" si="16"/>
        <v>1</v>
      </c>
      <c r="N21" s="3">
        <f t="shared" si="17"/>
        <v>0</v>
      </c>
      <c r="O21" s="3">
        <f t="shared" si="18"/>
        <v>0</v>
      </c>
      <c r="P21" s="7">
        <f t="shared" si="19"/>
        <v>0</v>
      </c>
      <c r="Q21" s="7">
        <f t="shared" si="21"/>
        <v>0</v>
      </c>
      <c r="R21" s="9">
        <f t="shared" si="22"/>
        <v>0</v>
      </c>
    </row>
    <row r="22" spans="1:18" ht="30" customHeight="1" x14ac:dyDescent="0.4">
      <c r="A22" s="34">
        <v>19</v>
      </c>
      <c r="B22" s="49" t="s">
        <v>118</v>
      </c>
      <c r="C22" s="49" t="s">
        <v>97</v>
      </c>
      <c r="D22" s="35"/>
      <c r="E22" s="15"/>
      <c r="F22" s="15"/>
      <c r="G22" s="15"/>
      <c r="H22" s="15"/>
      <c r="I22" s="2">
        <f t="shared" si="14"/>
        <v>0</v>
      </c>
      <c r="J22" s="2">
        <f t="shared" si="15"/>
        <v>0</v>
      </c>
      <c r="K22" s="2"/>
      <c r="L22" s="2">
        <f t="shared" si="20"/>
        <v>0</v>
      </c>
      <c r="M22" s="2">
        <f t="shared" si="16"/>
        <v>1</v>
      </c>
      <c r="N22" s="3">
        <f t="shared" si="17"/>
        <v>0</v>
      </c>
      <c r="O22" s="3">
        <f t="shared" si="18"/>
        <v>0</v>
      </c>
      <c r="P22" s="7">
        <f t="shared" si="19"/>
        <v>0</v>
      </c>
      <c r="Q22" s="7">
        <f t="shared" si="21"/>
        <v>0</v>
      </c>
      <c r="R22" s="10">
        <f t="shared" si="22"/>
        <v>0</v>
      </c>
    </row>
    <row r="23" spans="1:18" ht="30" customHeight="1" x14ac:dyDescent="0.4">
      <c r="A23" s="58" t="s">
        <v>65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  <c r="O23" s="59"/>
    </row>
    <row r="24" spans="1:18" ht="30" customHeight="1" x14ac:dyDescent="0.4">
      <c r="A24" s="4"/>
      <c r="B24" s="4"/>
      <c r="C24" s="60" t="s">
        <v>30</v>
      </c>
      <c r="D24" s="60"/>
      <c r="E24" s="60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8" ht="30" customHeight="1" x14ac:dyDescent="0.4">
      <c r="A25" s="54" t="s">
        <v>235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</row>
  </sheetData>
  <sortState ref="A4:C11">
    <sortCondition ref="A3"/>
  </sortState>
  <mergeCells count="6">
    <mergeCell ref="A1:M2"/>
    <mergeCell ref="N2:P2"/>
    <mergeCell ref="Q2:R2"/>
    <mergeCell ref="A23:O23"/>
    <mergeCell ref="A25:R25"/>
    <mergeCell ref="C24:E24"/>
  </mergeCells>
  <phoneticPr fontId="1" type="noConversion"/>
  <pageMargins left="0.45" right="0.27" top="0.57999999999999996" bottom="0.54" header="0.3" footer="0.3"/>
  <pageSetup paperSize="9"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zoomScale="70" zoomScaleNormal="70" workbookViewId="0">
      <selection activeCell="AB3" sqref="AB3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10" width="7.453125" style="1" customWidth="1"/>
    <col min="11" max="11" width="8" style="1" customWidth="1"/>
    <col min="12" max="12" width="7.453125" style="1" customWidth="1"/>
    <col min="13" max="13" width="6.7265625" style="1" customWidth="1"/>
    <col min="14" max="14" width="6.90625" style="1" customWidth="1"/>
    <col min="15" max="15" width="6.81640625" style="1" customWidth="1"/>
    <col min="16" max="16" width="8.08984375" style="7" customWidth="1"/>
    <col min="17" max="17" width="8" style="7" customWidth="1"/>
    <col min="18" max="18" width="10.90625" style="1" customWidth="1"/>
    <col min="19" max="16384" width="9" style="1"/>
  </cols>
  <sheetData>
    <row r="1" spans="1:20" ht="27.65" customHeight="1" x14ac:dyDescent="0.4">
      <c r="A1" s="55" t="s">
        <v>66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0" x14ac:dyDescent="0.4">
      <c r="A2" s="56"/>
      <c r="B2" s="55"/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7" t="s">
        <v>1</v>
      </c>
      <c r="O2" s="57"/>
      <c r="P2" s="57"/>
      <c r="Q2" s="57" t="s">
        <v>2</v>
      </c>
      <c r="R2" s="57"/>
    </row>
    <row r="3" spans="1:20" ht="50" customHeight="1" x14ac:dyDescent="0.4">
      <c r="A3" s="34" t="s">
        <v>3</v>
      </c>
      <c r="B3" s="38" t="s">
        <v>4</v>
      </c>
      <c r="C3" s="38" t="s">
        <v>5</v>
      </c>
      <c r="D3" s="39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32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20" ht="33" customHeight="1" x14ac:dyDescent="0.4">
      <c r="A4" s="34">
        <v>1</v>
      </c>
      <c r="B4" s="49" t="s">
        <v>124</v>
      </c>
      <c r="C4" s="49" t="s">
        <v>132</v>
      </c>
      <c r="D4" s="3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20" ht="33" customHeight="1" x14ac:dyDescent="0.4">
      <c r="A5" s="34">
        <v>2</v>
      </c>
      <c r="B5" s="49" t="s">
        <v>125</v>
      </c>
      <c r="C5" s="49" t="s">
        <v>132</v>
      </c>
      <c r="D5" s="3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20" ht="33" customHeight="1" x14ac:dyDescent="0.4">
      <c r="A6" s="34">
        <v>3</v>
      </c>
      <c r="B6" s="49" t="s">
        <v>126</v>
      </c>
      <c r="C6" s="49" t="s">
        <v>133</v>
      </c>
      <c r="D6" s="3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20" ht="33" customHeight="1" x14ac:dyDescent="0.4">
      <c r="A7" s="34">
        <v>4</v>
      </c>
      <c r="B7" s="49" t="s">
        <v>122</v>
      </c>
      <c r="C7" s="49" t="s">
        <v>130</v>
      </c>
      <c r="D7" s="3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20" ht="33" customHeight="1" x14ac:dyDescent="0.4">
      <c r="A8" s="34">
        <v>5</v>
      </c>
      <c r="B8" s="49" t="s">
        <v>123</v>
      </c>
      <c r="C8" s="49" t="s">
        <v>131</v>
      </c>
      <c r="D8" s="3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20" ht="33" customHeight="1" x14ac:dyDescent="0.4">
      <c r="A9" s="34">
        <v>6</v>
      </c>
      <c r="B9" s="49" t="s">
        <v>128</v>
      </c>
      <c r="C9" s="49" t="s">
        <v>135</v>
      </c>
      <c r="D9" s="35"/>
      <c r="E9" s="15"/>
      <c r="F9" s="15"/>
      <c r="G9" s="15"/>
      <c r="H9" s="15"/>
      <c r="I9" s="2">
        <f t="shared" ref="I9:I11" si="9">SUM(D9:H9)</f>
        <v>0</v>
      </c>
      <c r="J9" s="2">
        <f t="shared" ref="J9:J11" si="10">SUM(P9/3)</f>
        <v>0</v>
      </c>
      <c r="K9" s="2"/>
      <c r="L9" s="2">
        <f t="shared" ref="L9:L11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1" si="12">AVERAGE(N9:O9)</f>
        <v>0</v>
      </c>
      <c r="R9" s="9">
        <f t="shared" ref="R9:R11" si="13">L9-Q9</f>
        <v>0</v>
      </c>
    </row>
    <row r="10" spans="1:20" ht="33" customHeight="1" x14ac:dyDescent="0.4">
      <c r="A10" s="34">
        <v>7</v>
      </c>
      <c r="B10" s="49" t="s">
        <v>129</v>
      </c>
      <c r="C10" s="49" t="s">
        <v>136</v>
      </c>
      <c r="D10" s="3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20" ht="33" customHeight="1" x14ac:dyDescent="0.4">
      <c r="A11" s="34">
        <v>8</v>
      </c>
      <c r="B11" s="49" t="s">
        <v>127</v>
      </c>
      <c r="C11" s="49" t="s">
        <v>134</v>
      </c>
      <c r="D11" s="35"/>
      <c r="E11" s="15"/>
      <c r="F11" s="15"/>
      <c r="G11" s="15"/>
      <c r="H11" s="15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si="12"/>
        <v>0</v>
      </c>
      <c r="R11" s="9">
        <f t="shared" si="13"/>
        <v>0</v>
      </c>
    </row>
    <row r="12" spans="1:20" ht="33" customHeight="1" x14ac:dyDescent="0.4">
      <c r="A12" s="58" t="s">
        <v>67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  <c r="O12" s="59"/>
    </row>
    <row r="13" spans="1:20" ht="33" customHeight="1" x14ac:dyDescent="0.4">
      <c r="A13" s="4"/>
      <c r="B13" s="4"/>
      <c r="C13" s="60" t="s">
        <v>30</v>
      </c>
      <c r="D13" s="60"/>
      <c r="E13" s="60"/>
      <c r="F13" s="4"/>
      <c r="G13" s="4"/>
      <c r="H13" s="4"/>
      <c r="I13" s="4"/>
      <c r="J13" s="4"/>
      <c r="K13" s="4"/>
      <c r="L13" s="4"/>
      <c r="M13" s="4"/>
      <c r="N13" s="4"/>
      <c r="O13" s="4"/>
      <c r="S13" s="29"/>
      <c r="T13" s="29"/>
    </row>
    <row r="14" spans="1:20" ht="33" customHeight="1" x14ac:dyDescent="0.4">
      <c r="A14" s="54" t="s">
        <v>233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</row>
    <row r="15" spans="1:20" ht="33" customHeight="1" x14ac:dyDescent="0.4">
      <c r="A15" s="3"/>
      <c r="B15" s="29"/>
      <c r="C15" s="29"/>
      <c r="D15" s="37"/>
      <c r="E15" s="37"/>
      <c r="F15" s="37"/>
      <c r="G15" s="37"/>
      <c r="H15" s="37"/>
      <c r="I15" s="3"/>
      <c r="J15" s="3"/>
      <c r="K15" s="3"/>
      <c r="L15" s="3"/>
      <c r="M15" s="3"/>
      <c r="N15" s="3"/>
      <c r="O15" s="3"/>
      <c r="R15" s="9"/>
      <c r="S15" s="29"/>
      <c r="T15" s="29"/>
    </row>
    <row r="16" spans="1:20" ht="33" customHeight="1" x14ac:dyDescent="0.4">
      <c r="A16" s="3"/>
      <c r="B16" s="29"/>
      <c r="C16" s="29"/>
      <c r="D16" s="37"/>
      <c r="E16" s="37"/>
      <c r="F16" s="37"/>
      <c r="G16" s="37"/>
      <c r="H16" s="37"/>
      <c r="I16" s="3"/>
      <c r="J16" s="3"/>
      <c r="K16" s="3"/>
      <c r="L16" s="3"/>
      <c r="M16" s="3"/>
      <c r="N16" s="3"/>
      <c r="O16" s="3"/>
      <c r="R16" s="9"/>
    </row>
    <row r="17" ht="25.9" customHeight="1" x14ac:dyDescent="0.4"/>
    <row r="18" ht="40.9" customHeight="1" x14ac:dyDescent="0.4"/>
    <row r="19" ht="34.5" customHeight="1" x14ac:dyDescent="0.4"/>
  </sheetData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5" zoomScaleNormal="75" workbookViewId="0">
      <selection activeCell="X4" sqref="X4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3" style="1" customWidth="1"/>
    <col min="4" max="8" width="7" style="1" bestFit="1" customWidth="1"/>
    <col min="9" max="9" width="7.453125" style="1" customWidth="1"/>
    <col min="10" max="10" width="7.26953125" style="1" customWidth="1"/>
    <col min="11" max="12" width="7.453125" style="1" customWidth="1"/>
    <col min="13" max="13" width="6.7265625" style="1" customWidth="1"/>
    <col min="14" max="14" width="7.90625" style="1" customWidth="1"/>
    <col min="15" max="15" width="7.54296875" style="1" customWidth="1"/>
    <col min="16" max="16" width="8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2" t="s">
        <v>68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8" ht="22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18" ht="44.5" customHeight="1" x14ac:dyDescent="0.4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32</v>
      </c>
      <c r="J3" s="6" t="s">
        <v>12</v>
      </c>
      <c r="K3" s="6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30" customHeight="1" x14ac:dyDescent="0.4">
      <c r="A4" s="2">
        <v>1</v>
      </c>
      <c r="B4" s="50" t="s">
        <v>139</v>
      </c>
      <c r="C4" s="50" t="s">
        <v>146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RANK(L4,$L$4:$L$14)</f>
        <v>1</v>
      </c>
      <c r="N4" s="3">
        <f>MAX(D4:H4)</f>
        <v>0</v>
      </c>
      <c r="O4" s="3">
        <f>MIN(D4:H4)</f>
        <v>0</v>
      </c>
      <c r="P4" s="18">
        <f>SUM(I4-N4-O4)</f>
        <v>0</v>
      </c>
      <c r="Q4" s="18">
        <f>AVERAGE(N4:O4)</f>
        <v>0</v>
      </c>
      <c r="R4" s="19">
        <f>L4-Q4</f>
        <v>0</v>
      </c>
    </row>
    <row r="5" spans="1:18" ht="30" customHeight="1" x14ac:dyDescent="0.4">
      <c r="A5" s="2">
        <v>2</v>
      </c>
      <c r="B5" s="50" t="s">
        <v>140</v>
      </c>
      <c r="C5" s="50" t="s">
        <v>147</v>
      </c>
      <c r="D5" s="2"/>
      <c r="E5" s="2"/>
      <c r="F5" s="2"/>
      <c r="G5" s="2"/>
      <c r="H5" s="2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18">
        <f>SUM(I5-N5-O5)</f>
        <v>0</v>
      </c>
      <c r="Q5" s="18">
        <f t="shared" ref="Q5:Q8" si="4">AVERAGE(N5:O5)</f>
        <v>0</v>
      </c>
      <c r="R5" s="20">
        <f t="shared" ref="R5:R8" si="5">L5-Q5</f>
        <v>0</v>
      </c>
    </row>
    <row r="6" spans="1:18" ht="30" customHeight="1" x14ac:dyDescent="0.4">
      <c r="A6" s="2">
        <v>3</v>
      </c>
      <c r="B6" s="50" t="s">
        <v>141</v>
      </c>
      <c r="C6" s="50" t="s">
        <v>148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18">
        <f>SUM(I6-N6-O6)</f>
        <v>0</v>
      </c>
      <c r="Q6" s="18">
        <f t="shared" si="4"/>
        <v>0</v>
      </c>
      <c r="R6" s="20">
        <f t="shared" si="5"/>
        <v>0</v>
      </c>
    </row>
    <row r="7" spans="1:18" ht="30" customHeight="1" x14ac:dyDescent="0.4">
      <c r="A7" s="2">
        <v>4</v>
      </c>
      <c r="B7" s="50" t="s">
        <v>142</v>
      </c>
      <c r="C7" s="50" t="s">
        <v>134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18">
        <f>SUM(I7-N7-O7)</f>
        <v>0</v>
      </c>
      <c r="Q7" s="18">
        <f t="shared" si="4"/>
        <v>0</v>
      </c>
      <c r="R7" s="20">
        <f t="shared" si="5"/>
        <v>0</v>
      </c>
    </row>
    <row r="8" spans="1:18" ht="30" customHeight="1" x14ac:dyDescent="0.4">
      <c r="A8" s="2">
        <v>5</v>
      </c>
      <c r="B8" s="50" t="s">
        <v>137</v>
      </c>
      <c r="C8" s="50" t="s">
        <v>144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" si="6">MAX(D8:H8)</f>
        <v>0</v>
      </c>
      <c r="O8" s="3">
        <f t="shared" ref="O8" si="7">MIN(D8:H8)</f>
        <v>0</v>
      </c>
      <c r="P8" s="18">
        <f t="shared" ref="P8" si="8">SUM(I8-N8-O8)</f>
        <v>0</v>
      </c>
      <c r="Q8" s="18">
        <f t="shared" si="4"/>
        <v>0</v>
      </c>
      <c r="R8" s="19">
        <f t="shared" si="5"/>
        <v>0</v>
      </c>
    </row>
    <row r="9" spans="1:18" ht="30" customHeight="1" x14ac:dyDescent="0.4">
      <c r="A9" s="2">
        <v>6</v>
      </c>
      <c r="B9" s="50" t="s">
        <v>138</v>
      </c>
      <c r="C9" s="50" t="s">
        <v>145</v>
      </c>
      <c r="D9" s="2"/>
      <c r="E9" s="2"/>
      <c r="F9" s="2"/>
      <c r="G9" s="2"/>
      <c r="H9" s="2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>MAX(D9:H9)</f>
        <v>0</v>
      </c>
      <c r="O9" s="3">
        <f>MIN(D9:H9)</f>
        <v>0</v>
      </c>
      <c r="P9" s="18">
        <f>SUM(I9-N9-O9)</f>
        <v>0</v>
      </c>
      <c r="Q9" s="18">
        <f t="shared" ref="Q9:Q10" si="12">AVERAGE(N9:O9)</f>
        <v>0</v>
      </c>
      <c r="R9" s="20">
        <f t="shared" ref="R9:R10" si="13">L9-Q9</f>
        <v>0</v>
      </c>
    </row>
    <row r="10" spans="1:18" ht="30" customHeight="1" x14ac:dyDescent="0.4">
      <c r="A10" s="2">
        <v>7</v>
      </c>
      <c r="B10" s="50" t="s">
        <v>143</v>
      </c>
      <c r="C10" s="50" t="s">
        <v>134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ref="N10" si="14">MAX(D10:H10)</f>
        <v>0</v>
      </c>
      <c r="O10" s="3">
        <f t="shared" ref="O10" si="15">MIN(D10:H10)</f>
        <v>0</v>
      </c>
      <c r="P10" s="18">
        <f t="shared" ref="P10" si="16">SUM(I10-N10-O10)</f>
        <v>0</v>
      </c>
      <c r="Q10" s="18">
        <f t="shared" si="12"/>
        <v>0</v>
      </c>
      <c r="R10" s="19">
        <f t="shared" si="13"/>
        <v>0</v>
      </c>
    </row>
    <row r="11" spans="1:18" ht="30" customHeight="1" x14ac:dyDescent="0.4">
      <c r="A11" s="58" t="s">
        <v>69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9"/>
      <c r="O11" s="59"/>
    </row>
    <row r="12" spans="1:18" ht="30" customHeight="1" x14ac:dyDescent="0.4">
      <c r="A12" s="4"/>
      <c r="B12" s="4"/>
      <c r="C12" s="60" t="s">
        <v>30</v>
      </c>
      <c r="D12" s="60"/>
      <c r="E12" s="60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0" customHeight="1" x14ac:dyDescent="0.4">
      <c r="A13" s="64" t="s">
        <v>232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</row>
    <row r="14" spans="1:18" ht="25.15" customHeight="1" x14ac:dyDescent="0.4">
      <c r="A14" s="3"/>
      <c r="B14" s="28"/>
      <c r="C14" s="28"/>
      <c r="D14" s="3"/>
      <c r="E14" s="3"/>
      <c r="F14" s="3"/>
      <c r="G14" s="3"/>
      <c r="H14" s="3"/>
      <c r="I14" s="18"/>
      <c r="J14" s="3"/>
      <c r="K14" s="3"/>
      <c r="L14" s="3"/>
      <c r="M14" s="3"/>
      <c r="N14" s="3"/>
      <c r="O14" s="3"/>
      <c r="P14" s="18"/>
      <c r="Q14" s="18"/>
      <c r="R14" s="20"/>
    </row>
    <row r="15" spans="1:18" ht="25.15" customHeight="1" x14ac:dyDescent="0.4"/>
    <row r="16" spans="1:18" ht="25.15" customHeight="1" x14ac:dyDescent="0.4"/>
    <row r="17" spans="1:18" ht="37.15" customHeight="1" x14ac:dyDescent="0.4"/>
    <row r="18" spans="1:18" ht="37.15" customHeight="1" x14ac:dyDescent="0.4"/>
    <row r="19" spans="1:18" ht="37.15" customHeight="1" x14ac:dyDescent="0.4"/>
    <row r="20" spans="1:18" ht="19.899999999999999" customHeight="1" x14ac:dyDescent="0.4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9.899999999999999" customHeight="1" x14ac:dyDescent="0.4">
      <c r="A21" s="3"/>
      <c r="B21" s="4"/>
      <c r="C21" s="17"/>
      <c r="D21" s="3"/>
      <c r="E21" s="3"/>
      <c r="F21" s="3"/>
      <c r="G21" s="3"/>
      <c r="H21" s="3"/>
      <c r="I21" s="7"/>
      <c r="J21" s="3"/>
      <c r="K21" s="3"/>
      <c r="L21" s="3"/>
      <c r="M21" s="3"/>
      <c r="N21" s="3"/>
      <c r="O21" s="3"/>
      <c r="R21" s="9"/>
    </row>
    <row r="22" spans="1:18" ht="19.899999999999999" customHeight="1" x14ac:dyDescent="0.4"/>
    <row r="23" spans="1:18" ht="30" customHeight="1" x14ac:dyDescent="0.4"/>
    <row r="24" spans="1:18" ht="16.149999999999999" customHeight="1" x14ac:dyDescent="0.4"/>
  </sheetData>
  <sortState ref="A4:C15">
    <sortCondition ref="A3"/>
  </sortState>
  <mergeCells count="6">
    <mergeCell ref="A1:M2"/>
    <mergeCell ref="N2:P2"/>
    <mergeCell ref="Q2:R2"/>
    <mergeCell ref="A11:O11"/>
    <mergeCell ref="A13:R13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zoomScale="80" zoomScaleNormal="80" workbookViewId="0">
      <selection activeCell="X5" sqref="X5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10" width="7.453125" style="1" customWidth="1"/>
    <col min="11" max="11" width="8.6328125" style="1" customWidth="1"/>
    <col min="12" max="12" width="7.453125" style="1" customWidth="1"/>
    <col min="13" max="13" width="7.6328125" style="1" customWidth="1"/>
    <col min="14" max="14" width="7.54296875" style="1" customWidth="1"/>
    <col min="15" max="15" width="7" style="1" customWidth="1"/>
    <col min="16" max="16" width="7.453125" style="7" customWidth="1"/>
    <col min="17" max="17" width="7.6328125" style="7" customWidth="1"/>
    <col min="18" max="18" width="11.08984375" style="1" customWidth="1"/>
    <col min="19" max="16384" width="9" style="1"/>
  </cols>
  <sheetData>
    <row r="1" spans="1:20" ht="27.65" customHeight="1" x14ac:dyDescent="0.4">
      <c r="A1" s="62" t="s">
        <v>70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20" ht="24.65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20" ht="45" customHeight="1" x14ac:dyDescent="0.4">
      <c r="A3" s="2" t="s">
        <v>3</v>
      </c>
      <c r="B3" s="36" t="s">
        <v>4</v>
      </c>
      <c r="C3" s="36" t="s">
        <v>5</v>
      </c>
      <c r="D3" s="36" t="s">
        <v>6</v>
      </c>
      <c r="E3" s="36" t="s">
        <v>7</v>
      </c>
      <c r="F3" s="36" t="s">
        <v>8</v>
      </c>
      <c r="G3" s="36" t="s">
        <v>9</v>
      </c>
      <c r="H3" s="36" t="s">
        <v>10</v>
      </c>
      <c r="I3" s="41" t="s">
        <v>32</v>
      </c>
      <c r="J3" s="42" t="s">
        <v>12</v>
      </c>
      <c r="K3" s="43" t="s">
        <v>13</v>
      </c>
      <c r="L3" s="43" t="s">
        <v>14</v>
      </c>
      <c r="M3" s="36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20" ht="33" customHeight="1" x14ac:dyDescent="0.4">
      <c r="A4" s="34">
        <v>1</v>
      </c>
      <c r="B4" s="49" t="s">
        <v>71</v>
      </c>
      <c r="C4" s="49" t="s">
        <v>72</v>
      </c>
      <c r="D4" s="40"/>
      <c r="E4" s="40"/>
      <c r="F4" s="40"/>
      <c r="G4" s="40"/>
      <c r="H4" s="40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7" si="0">RANK(L4,$L$4:$L$14)</f>
        <v>1</v>
      </c>
      <c r="N4" s="3">
        <f t="shared" ref="N4:N7" si="1">MAX(D4:H4)</f>
        <v>0</v>
      </c>
      <c r="O4" s="3">
        <f t="shared" ref="O4:O7" si="2">MIN(D4:H4)</f>
        <v>0</v>
      </c>
      <c r="P4" s="18">
        <f t="shared" ref="P4:P7" si="3">SUM(I4-N4-O4)</f>
        <v>0</v>
      </c>
      <c r="Q4" s="18">
        <f>AVERAGE(N4:O4)</f>
        <v>0</v>
      </c>
      <c r="R4" s="10">
        <f>L4-Q4</f>
        <v>0</v>
      </c>
    </row>
    <row r="5" spans="1:20" ht="33" customHeight="1" x14ac:dyDescent="0.4">
      <c r="A5" s="34">
        <v>2</v>
      </c>
      <c r="B5" s="49" t="s">
        <v>73</v>
      </c>
      <c r="C5" s="49" t="s">
        <v>24</v>
      </c>
      <c r="D5" s="40"/>
      <c r="E5" s="40"/>
      <c r="F5" s="40"/>
      <c r="G5" s="40"/>
      <c r="H5" s="40"/>
      <c r="I5" s="38">
        <f t="shared" ref="I5:I7" si="4">SUM(D5:H5)</f>
        <v>0</v>
      </c>
      <c r="J5" s="38">
        <f t="shared" ref="J5:J7" si="5">SUM(P5/3)</f>
        <v>0</v>
      </c>
      <c r="K5" s="38"/>
      <c r="L5" s="38">
        <f t="shared" ref="L5:L7" si="6">SUM(J5:K5)</f>
        <v>0</v>
      </c>
      <c r="M5" s="38">
        <f t="shared" si="0"/>
        <v>1</v>
      </c>
      <c r="N5" s="3">
        <f t="shared" si="1"/>
        <v>0</v>
      </c>
      <c r="O5" s="3">
        <f t="shared" si="2"/>
        <v>0</v>
      </c>
      <c r="P5" s="18">
        <f t="shared" si="3"/>
        <v>0</v>
      </c>
      <c r="Q5" s="18">
        <f t="shared" ref="Q5:Q7" si="7">AVERAGE(N5:O5)</f>
        <v>0</v>
      </c>
      <c r="R5" s="9">
        <f t="shared" ref="R5:R7" si="8">L5-Q5</f>
        <v>0</v>
      </c>
    </row>
    <row r="6" spans="1:20" ht="33" customHeight="1" x14ac:dyDescent="0.4">
      <c r="A6" s="34">
        <v>3</v>
      </c>
      <c r="B6" s="49" t="s">
        <v>74</v>
      </c>
      <c r="C6" s="49" t="s">
        <v>44</v>
      </c>
      <c r="D6" s="40"/>
      <c r="E6" s="40"/>
      <c r="F6" s="40"/>
      <c r="G6" s="40"/>
      <c r="H6" s="40"/>
      <c r="I6" s="38">
        <f t="shared" si="4"/>
        <v>0</v>
      </c>
      <c r="J6" s="38">
        <f t="shared" si="5"/>
        <v>0</v>
      </c>
      <c r="K6" s="38"/>
      <c r="L6" s="38">
        <f t="shared" si="6"/>
        <v>0</v>
      </c>
      <c r="M6" s="38">
        <f t="shared" si="0"/>
        <v>1</v>
      </c>
      <c r="N6" s="3">
        <f t="shared" si="1"/>
        <v>0</v>
      </c>
      <c r="O6" s="3">
        <f t="shared" si="2"/>
        <v>0</v>
      </c>
      <c r="P6" s="18">
        <f t="shared" si="3"/>
        <v>0</v>
      </c>
      <c r="Q6" s="18">
        <f t="shared" si="7"/>
        <v>0</v>
      </c>
      <c r="R6" s="9">
        <f t="shared" si="8"/>
        <v>0</v>
      </c>
    </row>
    <row r="7" spans="1:20" ht="33" customHeight="1" x14ac:dyDescent="0.4">
      <c r="A7" s="34">
        <v>4</v>
      </c>
      <c r="B7" s="49" t="s">
        <v>75</v>
      </c>
      <c r="C7" s="49" t="s">
        <v>100</v>
      </c>
      <c r="D7" s="40"/>
      <c r="E7" s="40"/>
      <c r="F7" s="40"/>
      <c r="G7" s="40"/>
      <c r="H7" s="40"/>
      <c r="I7" s="38">
        <f t="shared" si="4"/>
        <v>0</v>
      </c>
      <c r="J7" s="38">
        <f t="shared" si="5"/>
        <v>0</v>
      </c>
      <c r="K7" s="38"/>
      <c r="L7" s="38">
        <f t="shared" si="6"/>
        <v>0</v>
      </c>
      <c r="M7" s="38">
        <f t="shared" si="0"/>
        <v>1</v>
      </c>
      <c r="N7" s="3">
        <f t="shared" si="1"/>
        <v>0</v>
      </c>
      <c r="O7" s="3">
        <f t="shared" si="2"/>
        <v>0</v>
      </c>
      <c r="P7" s="18">
        <f t="shared" si="3"/>
        <v>0</v>
      </c>
      <c r="Q7" s="18">
        <f t="shared" si="7"/>
        <v>0</v>
      </c>
      <c r="R7" s="9">
        <f t="shared" si="8"/>
        <v>0</v>
      </c>
    </row>
    <row r="8" spans="1:20" ht="33" customHeight="1" x14ac:dyDescent="0.4">
      <c r="A8" s="58" t="s">
        <v>76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18"/>
      <c r="Q8" s="18"/>
      <c r="R8" s="10"/>
      <c r="S8" s="29"/>
      <c r="T8" s="29"/>
    </row>
    <row r="9" spans="1:20" ht="34.15" customHeight="1" x14ac:dyDescent="0.4">
      <c r="C9" s="60" t="s">
        <v>30</v>
      </c>
      <c r="D9" s="60"/>
      <c r="E9" s="60"/>
    </row>
    <row r="10" spans="1:20" ht="33.75" customHeight="1" x14ac:dyDescent="0.4">
      <c r="A10" s="64" t="s">
        <v>231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</row>
    <row r="11" spans="1:20" ht="34.9" customHeight="1" x14ac:dyDescent="0.4"/>
    <row r="12" spans="1:20" ht="19.899999999999999" customHeight="1" x14ac:dyDescent="0.4">
      <c r="A12" s="3"/>
      <c r="B12" s="28"/>
      <c r="C12" s="28"/>
      <c r="I12" s="18"/>
      <c r="J12" s="3"/>
      <c r="K12" s="3"/>
      <c r="L12" s="3"/>
      <c r="M12" s="3"/>
      <c r="N12" s="3"/>
      <c r="O12" s="3"/>
      <c r="P12" s="18"/>
      <c r="Q12" s="18"/>
      <c r="R12" s="10"/>
    </row>
    <row r="13" spans="1:20" ht="19.899999999999999" customHeight="1" x14ac:dyDescent="0.4">
      <c r="A13" s="3"/>
      <c r="B13" s="28"/>
      <c r="C13" s="28"/>
      <c r="I13" s="18"/>
      <c r="J13" s="3"/>
      <c r="K13" s="3"/>
      <c r="L13" s="3"/>
      <c r="M13" s="3"/>
      <c r="N13" s="3"/>
      <c r="O13" s="3"/>
      <c r="P13" s="18"/>
      <c r="Q13" s="18"/>
      <c r="R13" s="9"/>
    </row>
    <row r="14" spans="1:20" ht="19.899999999999999" customHeight="1" x14ac:dyDescent="0.4">
      <c r="A14" s="3"/>
      <c r="B14" s="28"/>
      <c r="C14" s="28"/>
      <c r="I14" s="18"/>
      <c r="J14" s="3"/>
      <c r="K14" s="3"/>
      <c r="L14" s="3"/>
      <c r="M14" s="3"/>
      <c r="N14" s="3"/>
      <c r="O14" s="3"/>
      <c r="P14" s="18"/>
      <c r="Q14" s="18"/>
      <c r="R14" s="9"/>
    </row>
    <row r="15" spans="1:20" ht="19.899999999999999" customHeight="1" x14ac:dyDescent="0.4">
      <c r="A15" s="3"/>
      <c r="B15" s="28"/>
      <c r="C15" s="28"/>
      <c r="I15" s="18"/>
      <c r="J15" s="3"/>
      <c r="K15" s="3"/>
      <c r="L15" s="3"/>
      <c r="M15" s="3"/>
      <c r="N15" s="3"/>
      <c r="O15" s="3"/>
      <c r="P15" s="18"/>
      <c r="Q15" s="18"/>
      <c r="R15" s="10"/>
    </row>
    <row r="16" spans="1:20" ht="19.899999999999999" customHeight="1" x14ac:dyDescent="0.4">
      <c r="A16" s="3"/>
      <c r="B16" s="28"/>
      <c r="C16" s="28"/>
      <c r="I16" s="18"/>
      <c r="J16" s="3"/>
      <c r="K16" s="3"/>
      <c r="L16" s="3"/>
      <c r="M16" s="3"/>
      <c r="N16" s="3"/>
      <c r="O16" s="3"/>
      <c r="P16" s="18"/>
      <c r="Q16" s="18"/>
      <c r="R16" s="9"/>
    </row>
    <row r="17" spans="1:18" ht="19.899999999999999" customHeight="1" x14ac:dyDescent="0.4">
      <c r="A17" s="3"/>
      <c r="B17" s="28"/>
      <c r="C17" s="28"/>
      <c r="I17" s="18"/>
      <c r="J17" s="3"/>
      <c r="K17" s="3"/>
      <c r="L17" s="3"/>
      <c r="M17" s="3"/>
      <c r="N17" s="3"/>
      <c r="O17" s="3"/>
      <c r="P17" s="18"/>
      <c r="Q17" s="18"/>
      <c r="R17" s="9"/>
    </row>
    <row r="18" spans="1:18" ht="19.899999999999999" customHeight="1" x14ac:dyDescent="0.4">
      <c r="A18" s="3"/>
      <c r="B18" s="28"/>
      <c r="C18" s="28"/>
      <c r="I18" s="18"/>
      <c r="J18" s="3"/>
      <c r="K18" s="3"/>
      <c r="L18" s="3"/>
      <c r="M18" s="3"/>
      <c r="N18" s="3"/>
      <c r="O18" s="3"/>
      <c r="P18" s="18"/>
      <c r="Q18" s="18"/>
      <c r="R18" s="9"/>
    </row>
    <row r="19" spans="1:18" ht="37.15" customHeight="1" x14ac:dyDescent="0.4"/>
    <row r="20" spans="1:18" ht="37.15" customHeight="1" x14ac:dyDescent="0.4"/>
    <row r="21" spans="1:18" ht="37.15" customHeight="1" x14ac:dyDescent="0.4"/>
    <row r="22" spans="1:18" ht="37.15" customHeight="1" x14ac:dyDescent="0.4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</sheetData>
  <sortState ref="A4:C14">
    <sortCondition ref="A3"/>
  </sortState>
  <mergeCells count="6">
    <mergeCell ref="A1:M2"/>
    <mergeCell ref="N2:P2"/>
    <mergeCell ref="Q2:R2"/>
    <mergeCell ref="C9:E9"/>
    <mergeCell ref="A10:R10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="55" zoomScaleNormal="55" workbookViewId="0">
      <selection activeCell="AD9" sqref="AD9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6.90625" style="1" customWidth="1"/>
    <col min="12" max="12" width="7.453125" style="1" customWidth="1"/>
    <col min="13" max="13" width="6.7265625" style="1" customWidth="1"/>
    <col min="14" max="14" width="6.90625" style="1" customWidth="1"/>
    <col min="15" max="15" width="6.7265625" style="1" customWidth="1"/>
    <col min="16" max="16" width="8.26953125" style="7" customWidth="1"/>
    <col min="17" max="17" width="8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2" t="s">
        <v>77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8" ht="24.65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18" ht="45.5" customHeight="1" x14ac:dyDescent="0.4">
      <c r="A3" s="36" t="s">
        <v>3</v>
      </c>
      <c r="B3" s="36" t="s">
        <v>4</v>
      </c>
      <c r="C3" s="36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32</v>
      </c>
      <c r="J3" s="6" t="s">
        <v>12</v>
      </c>
      <c r="K3" s="6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30" customHeight="1" x14ac:dyDescent="0.4">
      <c r="A4" s="38">
        <v>1</v>
      </c>
      <c r="B4" s="49" t="s">
        <v>150</v>
      </c>
      <c r="C4" s="49" t="s">
        <v>162</v>
      </c>
      <c r="D4" s="39"/>
      <c r="E4" s="2"/>
      <c r="F4" s="2"/>
      <c r="G4" s="2"/>
      <c r="H4" s="2"/>
      <c r="I4" s="16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8">
        <v>2</v>
      </c>
      <c r="B5" s="49" t="s">
        <v>151</v>
      </c>
      <c r="C5" s="49" t="s">
        <v>161</v>
      </c>
      <c r="D5" s="39"/>
      <c r="E5" s="2"/>
      <c r="F5" s="2"/>
      <c r="G5" s="2"/>
      <c r="H5" s="2"/>
      <c r="I5" s="16">
        <f t="shared" ref="I5:I9" si="1">SUM(D5:H5)</f>
        <v>0</v>
      </c>
      <c r="J5" s="2">
        <f t="shared" ref="J5:J9" si="2">SUM(P5/3)</f>
        <v>0</v>
      </c>
      <c r="K5" s="2"/>
      <c r="L5" s="2">
        <f t="shared" ref="L5:L9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9" si="4">AVERAGE(N5:O5)</f>
        <v>0</v>
      </c>
      <c r="R5" s="9">
        <f t="shared" ref="R5:R9" si="5">L5-Q5</f>
        <v>0</v>
      </c>
    </row>
    <row r="6" spans="1:18" ht="30" customHeight="1" x14ac:dyDescent="0.4">
      <c r="A6" s="38">
        <v>3</v>
      </c>
      <c r="B6" s="49" t="s">
        <v>152</v>
      </c>
      <c r="C6" s="49" t="s">
        <v>163</v>
      </c>
      <c r="D6" s="39"/>
      <c r="E6" s="2"/>
      <c r="F6" s="2"/>
      <c r="G6" s="2"/>
      <c r="H6" s="2"/>
      <c r="I6" s="16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4">
      <c r="A7" s="38">
        <v>4</v>
      </c>
      <c r="B7" s="49" t="s">
        <v>154</v>
      </c>
      <c r="C7" s="49" t="s">
        <v>165</v>
      </c>
      <c r="D7" s="39"/>
      <c r="E7" s="2"/>
      <c r="F7" s="2"/>
      <c r="G7" s="2"/>
      <c r="H7" s="2"/>
      <c r="I7" s="16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4">
      <c r="A8" s="38">
        <v>5</v>
      </c>
      <c r="B8" s="49" t="s">
        <v>155</v>
      </c>
      <c r="C8" s="49" t="s">
        <v>89</v>
      </c>
      <c r="D8" s="39"/>
      <c r="E8" s="2"/>
      <c r="F8" s="2"/>
      <c r="G8" s="2"/>
      <c r="H8" s="2"/>
      <c r="I8" s="16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4">
      <c r="A9" s="38">
        <v>6</v>
      </c>
      <c r="B9" s="49" t="s">
        <v>156</v>
      </c>
      <c r="C9" s="49" t="s">
        <v>90</v>
      </c>
      <c r="D9" s="39"/>
      <c r="E9" s="2"/>
      <c r="F9" s="2"/>
      <c r="G9" s="2"/>
      <c r="H9" s="2"/>
      <c r="I9" s="16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4"/>
        <v>0</v>
      </c>
      <c r="R9" s="9">
        <f t="shared" si="5"/>
        <v>0</v>
      </c>
    </row>
    <row r="10" spans="1:18" ht="30" customHeight="1" x14ac:dyDescent="0.4">
      <c r="A10" s="38">
        <v>7</v>
      </c>
      <c r="B10" s="49" t="s">
        <v>157</v>
      </c>
      <c r="C10" s="49" t="s">
        <v>90</v>
      </c>
      <c r="D10" s="39"/>
      <c r="E10" s="2"/>
      <c r="F10" s="2"/>
      <c r="G10" s="2"/>
      <c r="H10" s="2"/>
      <c r="I10" s="16">
        <f t="shared" ref="I10:I15" si="9">SUM(D10:H10)</f>
        <v>0</v>
      </c>
      <c r="J10" s="2">
        <f t="shared" ref="J10:J15" si="10">SUM(P10/3)</f>
        <v>0</v>
      </c>
      <c r="K10" s="2"/>
      <c r="L10" s="2">
        <f t="shared" ref="L10:L15" si="11">SUM(J10:K10)</f>
        <v>0</v>
      </c>
      <c r="M10" s="2">
        <f t="shared" ref="M10:M15" si="12">RANK(L10,$L$4:$L$9)</f>
        <v>1</v>
      </c>
      <c r="N10" s="3">
        <f t="shared" ref="N10:N15" si="13">MAX(D10:H10)</f>
        <v>0</v>
      </c>
      <c r="O10" s="3">
        <f t="shared" ref="O10:O15" si="14">MIN(D10:H10)</f>
        <v>0</v>
      </c>
      <c r="P10" s="7">
        <f t="shared" ref="P10:P15" si="15">SUM(I10-N10-O10)</f>
        <v>0</v>
      </c>
      <c r="Q10" s="7">
        <f t="shared" ref="Q10:Q15" si="16">AVERAGE(N10:O10)</f>
        <v>0</v>
      </c>
      <c r="R10" s="10">
        <f t="shared" ref="R10:R15" si="17">L10-Q10</f>
        <v>0</v>
      </c>
    </row>
    <row r="11" spans="1:18" ht="30" customHeight="1" x14ac:dyDescent="0.4">
      <c r="A11" s="38">
        <v>8</v>
      </c>
      <c r="B11" s="49" t="s">
        <v>159</v>
      </c>
      <c r="C11" s="49" t="s">
        <v>166</v>
      </c>
      <c r="D11" s="39"/>
      <c r="E11" s="2"/>
      <c r="F11" s="2"/>
      <c r="G11" s="2"/>
      <c r="H11" s="2"/>
      <c r="I11" s="16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13"/>
        <v>0</v>
      </c>
      <c r="O11" s="3">
        <f t="shared" si="14"/>
        <v>0</v>
      </c>
      <c r="P11" s="7">
        <f t="shared" si="15"/>
        <v>0</v>
      </c>
      <c r="Q11" s="7">
        <f t="shared" si="16"/>
        <v>0</v>
      </c>
      <c r="R11" s="9">
        <f t="shared" si="17"/>
        <v>0</v>
      </c>
    </row>
    <row r="12" spans="1:18" ht="30" customHeight="1" x14ac:dyDescent="0.4">
      <c r="A12" s="38">
        <v>9</v>
      </c>
      <c r="B12" s="49" t="s">
        <v>160</v>
      </c>
      <c r="C12" s="49" t="s">
        <v>167</v>
      </c>
      <c r="D12" s="39"/>
      <c r="E12" s="2"/>
      <c r="F12" s="2"/>
      <c r="G12" s="2"/>
      <c r="H12" s="2"/>
      <c r="I12" s="16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7">
        <f t="shared" si="15"/>
        <v>0</v>
      </c>
      <c r="Q12" s="7">
        <f t="shared" si="16"/>
        <v>0</v>
      </c>
      <c r="R12" s="10">
        <f t="shared" si="17"/>
        <v>0</v>
      </c>
    </row>
    <row r="13" spans="1:18" ht="30" customHeight="1" x14ac:dyDescent="0.4">
      <c r="A13" s="38">
        <v>10</v>
      </c>
      <c r="B13" s="49" t="s">
        <v>149</v>
      </c>
      <c r="C13" s="49" t="s">
        <v>161</v>
      </c>
      <c r="D13" s="39"/>
      <c r="E13" s="2"/>
      <c r="F13" s="2"/>
      <c r="G13" s="2"/>
      <c r="H13" s="2"/>
      <c r="I13" s="16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13"/>
        <v>0</v>
      </c>
      <c r="O13" s="3">
        <f t="shared" si="14"/>
        <v>0</v>
      </c>
      <c r="P13" s="7">
        <f t="shared" si="15"/>
        <v>0</v>
      </c>
      <c r="Q13" s="7">
        <f t="shared" si="16"/>
        <v>0</v>
      </c>
      <c r="R13" s="9">
        <f t="shared" si="17"/>
        <v>0</v>
      </c>
    </row>
    <row r="14" spans="1:18" ht="30" customHeight="1" x14ac:dyDescent="0.4">
      <c r="A14" s="38">
        <v>11</v>
      </c>
      <c r="B14" s="49" t="s">
        <v>153</v>
      </c>
      <c r="C14" s="49" t="s">
        <v>164</v>
      </c>
      <c r="D14" s="39"/>
      <c r="E14" s="2"/>
      <c r="F14" s="2"/>
      <c r="G14" s="2"/>
      <c r="H14" s="2"/>
      <c r="I14" s="16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13"/>
        <v>0</v>
      </c>
      <c r="O14" s="3">
        <f t="shared" si="14"/>
        <v>0</v>
      </c>
      <c r="P14" s="7">
        <f t="shared" si="15"/>
        <v>0</v>
      </c>
      <c r="Q14" s="7">
        <f t="shared" si="16"/>
        <v>0</v>
      </c>
      <c r="R14" s="10">
        <f t="shared" si="17"/>
        <v>0</v>
      </c>
    </row>
    <row r="15" spans="1:18" ht="30" customHeight="1" x14ac:dyDescent="0.4">
      <c r="A15" s="38">
        <v>12</v>
      </c>
      <c r="B15" s="49" t="s">
        <v>158</v>
      </c>
      <c r="C15" s="49" t="s">
        <v>90</v>
      </c>
      <c r="D15" s="39"/>
      <c r="E15" s="2"/>
      <c r="F15" s="2"/>
      <c r="G15" s="2"/>
      <c r="H15" s="2"/>
      <c r="I15" s="16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3">
        <f t="shared" si="13"/>
        <v>0</v>
      </c>
      <c r="O15" s="3">
        <f t="shared" si="14"/>
        <v>0</v>
      </c>
      <c r="P15" s="7">
        <f t="shared" si="15"/>
        <v>0</v>
      </c>
      <c r="Q15" s="7">
        <f t="shared" si="16"/>
        <v>0</v>
      </c>
      <c r="R15" s="9">
        <f t="shared" si="17"/>
        <v>0</v>
      </c>
    </row>
    <row r="16" spans="1:18" ht="30" customHeight="1" x14ac:dyDescent="0.4">
      <c r="A16" s="58" t="s">
        <v>78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</row>
    <row r="17" spans="1:18" ht="30" customHeight="1" x14ac:dyDescent="0.4">
      <c r="C17" s="60" t="s">
        <v>30</v>
      </c>
      <c r="D17" s="60"/>
      <c r="E17" s="60"/>
    </row>
    <row r="18" spans="1:18" ht="30" customHeight="1" x14ac:dyDescent="0.4">
      <c r="A18" s="64" t="s">
        <v>230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</row>
    <row r="19" spans="1:18" ht="30" customHeight="1" x14ac:dyDescent="0.4">
      <c r="A19" s="3"/>
      <c r="B19" s="29"/>
      <c r="C19" s="29"/>
      <c r="D19" s="3"/>
      <c r="E19" s="3"/>
      <c r="F19" s="3"/>
      <c r="G19" s="3"/>
      <c r="H19" s="3"/>
      <c r="I19" s="23"/>
      <c r="J19" s="3"/>
      <c r="K19" s="3"/>
      <c r="L19" s="3"/>
      <c r="M19" s="3"/>
      <c r="N19" s="3"/>
      <c r="O19" s="3"/>
      <c r="R19" s="9"/>
    </row>
    <row r="20" spans="1:18" ht="20.149999999999999" customHeight="1" x14ac:dyDescent="0.4"/>
    <row r="21" spans="1:18" ht="19.899999999999999" customHeight="1" x14ac:dyDescent="0.4"/>
    <row r="22" spans="1:18" ht="37.5" customHeight="1" x14ac:dyDescent="0.4"/>
  </sheetData>
  <sortState ref="A4:C20">
    <sortCondition ref="A3"/>
  </sortState>
  <mergeCells count="6">
    <mergeCell ref="A1:M2"/>
    <mergeCell ref="N2:P2"/>
    <mergeCell ref="Q2:R2"/>
    <mergeCell ref="A18:R18"/>
    <mergeCell ref="C17:E17"/>
    <mergeCell ref="A16:O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zoomScale="56" zoomScaleNormal="56" workbookViewId="0">
      <selection activeCell="AF6" sqref="AF6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4" width="8.1796875" style="1" customWidth="1"/>
    <col min="5" max="5" width="7.6328125" style="1" customWidth="1"/>
    <col min="6" max="6" width="7.453125" style="1" customWidth="1"/>
    <col min="7" max="7" width="7" style="1" bestFit="1" customWidth="1"/>
    <col min="8" max="8" width="7.81640625" style="1" customWidth="1"/>
    <col min="9" max="9" width="8.08984375" style="1" customWidth="1"/>
    <col min="10" max="10" width="7.81640625" style="1" customWidth="1"/>
    <col min="11" max="12" width="8.08984375" style="1" customWidth="1"/>
    <col min="13" max="14" width="7.54296875" style="1" customWidth="1"/>
    <col min="15" max="15" width="6.90625" style="1" customWidth="1"/>
    <col min="16" max="16" width="7.26953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8" ht="24.65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18" ht="52" customHeight="1" x14ac:dyDescent="0.4">
      <c r="A3" s="2" t="s">
        <v>3</v>
      </c>
      <c r="B3" s="36" t="s">
        <v>4</v>
      </c>
      <c r="C3" s="36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11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27" customHeight="1" x14ac:dyDescent="0.4">
      <c r="A4" s="34">
        <v>1</v>
      </c>
      <c r="B4" s="49" t="s">
        <v>170</v>
      </c>
      <c r="C4" s="49" t="s">
        <v>165</v>
      </c>
      <c r="D4" s="44"/>
      <c r="E4" s="26"/>
      <c r="F4" s="26"/>
      <c r="G4" s="26"/>
      <c r="H4" s="26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7" customHeight="1" x14ac:dyDescent="0.4">
      <c r="A5" s="34">
        <v>2</v>
      </c>
      <c r="B5" s="49" t="s">
        <v>171</v>
      </c>
      <c r="C5" s="49" t="s">
        <v>182</v>
      </c>
      <c r="D5" s="44"/>
      <c r="E5" s="26"/>
      <c r="F5" s="26"/>
      <c r="G5" s="26"/>
      <c r="H5" s="26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27" customHeight="1" x14ac:dyDescent="0.4">
      <c r="A6" s="34">
        <v>3</v>
      </c>
      <c r="B6" s="49" t="s">
        <v>177</v>
      </c>
      <c r="C6" s="49" t="s">
        <v>187</v>
      </c>
      <c r="D6" s="44"/>
      <c r="E6" s="26"/>
      <c r="F6" s="26"/>
      <c r="G6" s="26"/>
      <c r="H6" s="26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7" customHeight="1" x14ac:dyDescent="0.4">
      <c r="A7" s="34">
        <v>4</v>
      </c>
      <c r="B7" s="49" t="s">
        <v>178</v>
      </c>
      <c r="C7" s="49" t="s">
        <v>188</v>
      </c>
      <c r="D7" s="44"/>
      <c r="E7" s="26"/>
      <c r="F7" s="26"/>
      <c r="G7" s="26"/>
      <c r="H7" s="26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7" customHeight="1" x14ac:dyDescent="0.4">
      <c r="A8" s="34">
        <v>5</v>
      </c>
      <c r="B8" s="49" t="s">
        <v>174</v>
      </c>
      <c r="C8" s="49" t="s">
        <v>184</v>
      </c>
      <c r="D8" s="44"/>
      <c r="E8" s="26"/>
      <c r="F8" s="26"/>
      <c r="G8" s="26"/>
      <c r="H8" s="26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27" customHeight="1" x14ac:dyDescent="0.4">
      <c r="A9" s="34">
        <v>6</v>
      </c>
      <c r="B9" s="49" t="s">
        <v>175</v>
      </c>
      <c r="C9" s="49" t="s">
        <v>185</v>
      </c>
      <c r="D9" s="44"/>
      <c r="E9" s="26"/>
      <c r="F9" s="26"/>
      <c r="G9" s="26"/>
      <c r="H9" s="26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27" customHeight="1" x14ac:dyDescent="0.4">
      <c r="A10" s="34">
        <v>7</v>
      </c>
      <c r="B10" s="49" t="s">
        <v>176</v>
      </c>
      <c r="C10" s="49" t="s">
        <v>186</v>
      </c>
      <c r="D10" s="44"/>
      <c r="E10" s="26"/>
      <c r="F10" s="26"/>
      <c r="G10" s="26"/>
      <c r="H10" s="26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ref="M10:M16" si="14">RANK(L10,$L$4:$L$9)</f>
        <v>1</v>
      </c>
      <c r="N10" s="3">
        <f t="shared" ref="N10:N16" si="15">MAX(D10:H10)</f>
        <v>0</v>
      </c>
      <c r="O10" s="3">
        <f t="shared" ref="O10:O16" si="16">MIN(D10:H10)</f>
        <v>0</v>
      </c>
      <c r="P10" s="7">
        <f t="shared" ref="P10:P16" si="17">SUM(I10-N10-O10)</f>
        <v>0</v>
      </c>
      <c r="Q10" s="7">
        <f t="shared" si="12"/>
        <v>0</v>
      </c>
      <c r="R10" s="10">
        <f t="shared" si="13"/>
        <v>0</v>
      </c>
    </row>
    <row r="11" spans="1:18" ht="27" customHeight="1" x14ac:dyDescent="0.4">
      <c r="A11" s="34">
        <v>8</v>
      </c>
      <c r="B11" s="49" t="s">
        <v>172</v>
      </c>
      <c r="C11" s="49" t="s">
        <v>183</v>
      </c>
      <c r="D11" s="44"/>
      <c r="E11" s="26"/>
      <c r="F11" s="26"/>
      <c r="G11" s="26"/>
      <c r="H11" s="26"/>
      <c r="I11" s="2">
        <f t="shared" ref="I11:I16" si="18">SUM(D11:H11)</f>
        <v>0</v>
      </c>
      <c r="J11" s="2">
        <f t="shared" ref="J11:J16" si="19">SUM(P11/3)</f>
        <v>0</v>
      </c>
      <c r="K11" s="2"/>
      <c r="L11" s="2">
        <f t="shared" ref="L11:L16" si="20">SUM(J11:K11)</f>
        <v>0</v>
      </c>
      <c r="M11" s="2">
        <f t="shared" si="14"/>
        <v>1</v>
      </c>
      <c r="N11" s="3">
        <f t="shared" si="15"/>
        <v>0</v>
      </c>
      <c r="O11" s="3">
        <f t="shared" si="16"/>
        <v>0</v>
      </c>
      <c r="P11" s="7">
        <f t="shared" si="17"/>
        <v>0</v>
      </c>
      <c r="Q11" s="7">
        <f t="shared" ref="Q11:Q16" si="21">AVERAGE(N11:O11)</f>
        <v>0</v>
      </c>
      <c r="R11" s="9">
        <f t="shared" ref="R11:R16" si="22">L11-Q11</f>
        <v>0</v>
      </c>
    </row>
    <row r="12" spans="1:18" ht="27" customHeight="1" x14ac:dyDescent="0.4">
      <c r="A12" s="34">
        <v>9</v>
      </c>
      <c r="B12" s="49" t="s">
        <v>180</v>
      </c>
      <c r="C12" s="49" t="s">
        <v>189</v>
      </c>
      <c r="D12" s="44"/>
      <c r="E12" s="26"/>
      <c r="F12" s="26"/>
      <c r="G12" s="26"/>
      <c r="H12" s="26"/>
      <c r="I12" s="2">
        <f t="shared" si="18"/>
        <v>0</v>
      </c>
      <c r="J12" s="2">
        <f t="shared" si="19"/>
        <v>0</v>
      </c>
      <c r="K12" s="2"/>
      <c r="L12" s="2">
        <f t="shared" si="20"/>
        <v>0</v>
      </c>
      <c r="M12" s="2">
        <f t="shared" si="14"/>
        <v>1</v>
      </c>
      <c r="N12" s="3">
        <f t="shared" si="15"/>
        <v>0</v>
      </c>
      <c r="O12" s="3">
        <f t="shared" si="16"/>
        <v>0</v>
      </c>
      <c r="P12" s="7">
        <f t="shared" si="17"/>
        <v>0</v>
      </c>
      <c r="Q12" s="7">
        <f t="shared" si="21"/>
        <v>0</v>
      </c>
      <c r="R12" s="10">
        <f t="shared" si="22"/>
        <v>0</v>
      </c>
    </row>
    <row r="13" spans="1:18" ht="27" customHeight="1" x14ac:dyDescent="0.4">
      <c r="A13" s="34">
        <v>10</v>
      </c>
      <c r="B13" s="49" t="s">
        <v>168</v>
      </c>
      <c r="C13" s="49" t="s">
        <v>181</v>
      </c>
      <c r="D13" s="44"/>
      <c r="E13" s="26"/>
      <c r="F13" s="26"/>
      <c r="G13" s="26"/>
      <c r="H13" s="26"/>
      <c r="I13" s="2">
        <f t="shared" si="18"/>
        <v>0</v>
      </c>
      <c r="J13" s="2">
        <f t="shared" si="19"/>
        <v>0</v>
      </c>
      <c r="K13" s="2"/>
      <c r="L13" s="2">
        <f t="shared" si="20"/>
        <v>0</v>
      </c>
      <c r="M13" s="2">
        <f t="shared" si="14"/>
        <v>1</v>
      </c>
      <c r="N13" s="3">
        <f t="shared" si="15"/>
        <v>0</v>
      </c>
      <c r="O13" s="3">
        <f t="shared" si="16"/>
        <v>0</v>
      </c>
      <c r="P13" s="7">
        <f t="shared" si="17"/>
        <v>0</v>
      </c>
      <c r="Q13" s="7">
        <f t="shared" si="21"/>
        <v>0</v>
      </c>
      <c r="R13" s="9">
        <f t="shared" si="22"/>
        <v>0</v>
      </c>
    </row>
    <row r="14" spans="1:18" ht="27" customHeight="1" x14ac:dyDescent="0.4">
      <c r="A14" s="34">
        <v>11</v>
      </c>
      <c r="B14" s="49" t="s">
        <v>169</v>
      </c>
      <c r="C14" s="49" t="s">
        <v>165</v>
      </c>
      <c r="D14" s="44"/>
      <c r="E14" s="26"/>
      <c r="F14" s="26"/>
      <c r="G14" s="26"/>
      <c r="H14" s="26"/>
      <c r="I14" s="2">
        <f t="shared" si="18"/>
        <v>0</v>
      </c>
      <c r="J14" s="2">
        <f t="shared" si="19"/>
        <v>0</v>
      </c>
      <c r="K14" s="2"/>
      <c r="L14" s="2">
        <f t="shared" si="20"/>
        <v>0</v>
      </c>
      <c r="M14" s="2">
        <f t="shared" si="14"/>
        <v>1</v>
      </c>
      <c r="N14" s="3">
        <f t="shared" si="15"/>
        <v>0</v>
      </c>
      <c r="O14" s="3">
        <f t="shared" si="16"/>
        <v>0</v>
      </c>
      <c r="P14" s="7">
        <f t="shared" si="17"/>
        <v>0</v>
      </c>
      <c r="Q14" s="7">
        <f t="shared" si="21"/>
        <v>0</v>
      </c>
      <c r="R14" s="10">
        <f t="shared" si="22"/>
        <v>0</v>
      </c>
    </row>
    <row r="15" spans="1:18" ht="27" customHeight="1" x14ac:dyDescent="0.4">
      <c r="A15" s="34">
        <v>12</v>
      </c>
      <c r="B15" s="49" t="s">
        <v>179</v>
      </c>
      <c r="C15" s="49" t="s">
        <v>100</v>
      </c>
      <c r="D15" s="44"/>
      <c r="E15" s="26"/>
      <c r="F15" s="26"/>
      <c r="G15" s="26"/>
      <c r="H15" s="26"/>
      <c r="I15" s="2">
        <f t="shared" si="18"/>
        <v>0</v>
      </c>
      <c r="J15" s="2">
        <f t="shared" si="19"/>
        <v>0</v>
      </c>
      <c r="K15" s="2"/>
      <c r="L15" s="2">
        <f t="shared" si="20"/>
        <v>0</v>
      </c>
      <c r="M15" s="2">
        <f t="shared" si="14"/>
        <v>1</v>
      </c>
      <c r="N15" s="3">
        <f t="shared" si="15"/>
        <v>0</v>
      </c>
      <c r="O15" s="3">
        <f t="shared" si="16"/>
        <v>0</v>
      </c>
      <c r="P15" s="7">
        <f t="shared" si="17"/>
        <v>0</v>
      </c>
      <c r="Q15" s="7">
        <f t="shared" si="21"/>
        <v>0</v>
      </c>
      <c r="R15" s="9">
        <f t="shared" si="22"/>
        <v>0</v>
      </c>
    </row>
    <row r="16" spans="1:18" ht="27" customHeight="1" x14ac:dyDescent="0.4">
      <c r="A16" s="34">
        <v>13</v>
      </c>
      <c r="B16" s="49" t="s">
        <v>173</v>
      </c>
      <c r="C16" s="49" t="s">
        <v>89</v>
      </c>
      <c r="D16" s="44"/>
      <c r="E16" s="26"/>
      <c r="F16" s="26"/>
      <c r="G16" s="26"/>
      <c r="H16" s="26"/>
      <c r="I16" s="2">
        <f t="shared" si="18"/>
        <v>0</v>
      </c>
      <c r="J16" s="2">
        <f t="shared" si="19"/>
        <v>0</v>
      </c>
      <c r="K16" s="2"/>
      <c r="L16" s="2">
        <f t="shared" si="20"/>
        <v>0</v>
      </c>
      <c r="M16" s="2">
        <f t="shared" si="14"/>
        <v>1</v>
      </c>
      <c r="N16" s="3">
        <f t="shared" si="15"/>
        <v>0</v>
      </c>
      <c r="O16" s="3">
        <f t="shared" si="16"/>
        <v>0</v>
      </c>
      <c r="P16" s="7">
        <f t="shared" si="17"/>
        <v>0</v>
      </c>
      <c r="Q16" s="7">
        <f t="shared" si="21"/>
        <v>0</v>
      </c>
      <c r="R16" s="10">
        <f t="shared" si="22"/>
        <v>0</v>
      </c>
    </row>
    <row r="17" spans="1:20" ht="27" customHeight="1" x14ac:dyDescent="0.4">
      <c r="A17" s="58" t="s">
        <v>80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O17" s="59"/>
    </row>
    <row r="18" spans="1:20" ht="27" customHeight="1" x14ac:dyDescent="0.4">
      <c r="A18" s="4"/>
      <c r="B18" s="4"/>
      <c r="C18" s="60" t="s">
        <v>30</v>
      </c>
      <c r="D18" s="60"/>
      <c r="E18" s="60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20" ht="34.5" customHeight="1" x14ac:dyDescent="0.4">
      <c r="A19" s="54" t="s">
        <v>229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20" ht="27" customHeight="1" x14ac:dyDescent="0.4"/>
    <row r="21" spans="1:20" ht="27" customHeight="1" x14ac:dyDescent="0.4"/>
    <row r="22" spans="1:20" ht="27" customHeight="1" x14ac:dyDescent="0.4">
      <c r="S22" s="29"/>
      <c r="T22" s="29"/>
    </row>
    <row r="25" spans="1:20" ht="31.5" customHeight="1" x14ac:dyDescent="0.4"/>
  </sheetData>
  <sortState ref="A4:C21">
    <sortCondition ref="A3"/>
  </sortState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opLeftCell="A4" zoomScale="67" zoomScaleNormal="67" workbookViewId="0">
      <selection activeCell="Z10" sqref="Z10"/>
    </sheetView>
  </sheetViews>
  <sheetFormatPr defaultColWidth="9" defaultRowHeight="17" x14ac:dyDescent="0.4"/>
  <cols>
    <col min="1" max="1" width="6.1796875" style="1" customWidth="1"/>
    <col min="2" max="2" width="9" style="1"/>
    <col min="3" max="3" width="12.453125" style="1" customWidth="1"/>
    <col min="4" max="10" width="7" style="1" customWidth="1"/>
    <col min="11" max="11" width="8.453125" style="1" customWidth="1"/>
    <col min="12" max="13" width="7" style="1" customWidth="1"/>
    <col min="14" max="14" width="7.7265625" style="1" customWidth="1"/>
    <col min="15" max="15" width="7.26953125" style="1" customWidth="1"/>
    <col min="16" max="16" width="8" style="1" customWidth="1"/>
    <col min="17" max="17" width="7.36328125" style="1" customWidth="1"/>
    <col min="18" max="18" width="10.1796875" style="1" customWidth="1"/>
    <col min="19" max="16384" width="9" style="1"/>
  </cols>
  <sheetData>
    <row r="1" spans="1:20" ht="27.65" customHeight="1" x14ac:dyDescent="0.4">
      <c r="A1" s="62" t="s">
        <v>81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P1" s="7"/>
      <c r="Q1" s="7"/>
    </row>
    <row r="2" spans="1:20" ht="24.65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20" ht="52.5" customHeight="1" x14ac:dyDescent="0.4">
      <c r="A3" s="2" t="s">
        <v>3</v>
      </c>
      <c r="B3" s="36" t="s">
        <v>4</v>
      </c>
      <c r="C3" s="36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11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20" ht="39.75" customHeight="1" x14ac:dyDescent="0.4">
      <c r="A4" s="34">
        <v>1</v>
      </c>
      <c r="B4" s="49" t="s">
        <v>191</v>
      </c>
      <c r="C4" s="49" t="s">
        <v>147</v>
      </c>
      <c r="D4" s="44"/>
      <c r="E4" s="26"/>
      <c r="F4" s="26"/>
      <c r="G4" s="26"/>
      <c r="H4" s="26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22">
        <f>L4-Q4</f>
        <v>0</v>
      </c>
    </row>
    <row r="5" spans="1:20" ht="42.75" customHeight="1" x14ac:dyDescent="0.4">
      <c r="A5" s="34">
        <v>2</v>
      </c>
      <c r="B5" s="49" t="s">
        <v>139</v>
      </c>
      <c r="C5" s="49" t="s">
        <v>146</v>
      </c>
      <c r="D5" s="44"/>
      <c r="E5" s="26"/>
      <c r="F5" s="26"/>
      <c r="G5" s="26"/>
      <c r="H5" s="26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22">
        <f t="shared" ref="R5:R6" si="7">L5-Q5</f>
        <v>0</v>
      </c>
    </row>
    <row r="6" spans="1:20" ht="34.9" customHeight="1" x14ac:dyDescent="0.4">
      <c r="A6" s="34">
        <v>3</v>
      </c>
      <c r="B6" s="49" t="s">
        <v>193</v>
      </c>
      <c r="C6" s="49" t="s">
        <v>196</v>
      </c>
      <c r="D6" s="44"/>
      <c r="E6" s="26"/>
      <c r="F6" s="26"/>
      <c r="G6" s="26"/>
      <c r="H6" s="26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ref="M6:M9" si="8">RANK(L6,$L$4:$L$5)</f>
        <v>1</v>
      </c>
      <c r="N6" s="3">
        <f t="shared" ref="N6:N9" si="9">MAX(D6:H6)</f>
        <v>0</v>
      </c>
      <c r="O6" s="3">
        <f t="shared" ref="O6:O9" si="10">MIN(D6:H6)</f>
        <v>0</v>
      </c>
      <c r="P6" s="7">
        <f t="shared" ref="P6:P9" si="11">SUM(I6-N6-O6)</f>
        <v>0</v>
      </c>
      <c r="Q6" s="7">
        <f t="shared" si="6"/>
        <v>0</v>
      </c>
      <c r="R6" s="22">
        <f t="shared" si="7"/>
        <v>0</v>
      </c>
    </row>
    <row r="7" spans="1:20" ht="34.9" customHeight="1" x14ac:dyDescent="0.4">
      <c r="A7" s="34">
        <v>4</v>
      </c>
      <c r="B7" s="49" t="s">
        <v>190</v>
      </c>
      <c r="C7" s="49" t="s">
        <v>195</v>
      </c>
      <c r="D7" s="44"/>
      <c r="E7" s="26"/>
      <c r="F7" s="26"/>
      <c r="G7" s="26"/>
      <c r="H7" s="26"/>
      <c r="I7" s="2">
        <f t="shared" ref="I7:I9" si="12">SUM(D7:H7)</f>
        <v>0</v>
      </c>
      <c r="J7" s="2">
        <f t="shared" ref="J7:J9" si="13">SUM(P7/3)</f>
        <v>0</v>
      </c>
      <c r="K7" s="2"/>
      <c r="L7" s="2">
        <f t="shared" ref="L7:L9" si="14">SUM(J7:K7)</f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7">
        <f t="shared" si="11"/>
        <v>0</v>
      </c>
      <c r="Q7" s="7">
        <f t="shared" ref="Q7:Q9" si="15">AVERAGE(N7:O7)</f>
        <v>0</v>
      </c>
      <c r="R7" s="22">
        <f t="shared" ref="R7:R9" si="16">L7-Q7</f>
        <v>0</v>
      </c>
    </row>
    <row r="8" spans="1:20" ht="34.9" customHeight="1" x14ac:dyDescent="0.4">
      <c r="A8" s="34">
        <v>5</v>
      </c>
      <c r="B8" s="49" t="s">
        <v>194</v>
      </c>
      <c r="C8" s="49" t="s">
        <v>132</v>
      </c>
      <c r="D8" s="44"/>
      <c r="E8" s="26"/>
      <c r="F8" s="26"/>
      <c r="G8" s="26"/>
      <c r="H8" s="26"/>
      <c r="I8" s="2">
        <f t="shared" si="12"/>
        <v>0</v>
      </c>
      <c r="J8" s="2">
        <f t="shared" si="13"/>
        <v>0</v>
      </c>
      <c r="K8" s="2"/>
      <c r="L8" s="2">
        <f t="shared" si="14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5"/>
        <v>0</v>
      </c>
      <c r="R8" s="22">
        <f t="shared" si="16"/>
        <v>0</v>
      </c>
    </row>
    <row r="9" spans="1:20" ht="34.9" customHeight="1" x14ac:dyDescent="0.4">
      <c r="A9" s="34">
        <v>6</v>
      </c>
      <c r="B9" s="49" t="s">
        <v>192</v>
      </c>
      <c r="C9" s="49" t="s">
        <v>145</v>
      </c>
      <c r="D9" s="44"/>
      <c r="E9" s="26"/>
      <c r="F9" s="26"/>
      <c r="G9" s="26"/>
      <c r="H9" s="26"/>
      <c r="I9" s="2">
        <f t="shared" si="12"/>
        <v>0</v>
      </c>
      <c r="J9" s="2">
        <f t="shared" si="13"/>
        <v>0</v>
      </c>
      <c r="K9" s="2"/>
      <c r="L9" s="2">
        <f t="shared" si="14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5"/>
        <v>0</v>
      </c>
      <c r="R9" s="22">
        <f t="shared" si="16"/>
        <v>0</v>
      </c>
    </row>
    <row r="10" spans="1:20" ht="34.9" customHeight="1" x14ac:dyDescent="0.4">
      <c r="A10" s="58" t="s">
        <v>82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7"/>
      <c r="Q10" s="7"/>
      <c r="R10" s="22"/>
      <c r="S10" s="29"/>
      <c r="T10" s="29"/>
    </row>
    <row r="11" spans="1:20" ht="34.9" customHeight="1" x14ac:dyDescent="0.4">
      <c r="A11" s="4"/>
      <c r="B11" s="4"/>
      <c r="C11" s="60" t="s">
        <v>30</v>
      </c>
      <c r="D11" s="60"/>
      <c r="E11" s="60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22"/>
      <c r="S11" s="29"/>
      <c r="T11" s="29"/>
    </row>
    <row r="12" spans="1:20" ht="34.9" customHeight="1" x14ac:dyDescent="0.4">
      <c r="A12" s="64" t="s">
        <v>228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  <row r="13" spans="1:20" ht="34.9" customHeight="1" x14ac:dyDescent="0.4"/>
    <row r="14" spans="1:20" ht="35.65" customHeight="1" x14ac:dyDescent="0.4"/>
    <row r="15" spans="1:20" ht="30" customHeight="1" x14ac:dyDescent="0.4">
      <c r="P15" s="7"/>
      <c r="Q15" s="7"/>
    </row>
    <row r="16" spans="1:20" ht="16.5" customHeight="1" x14ac:dyDescent="0.4"/>
    <row r="17" ht="16.5" customHeight="1" x14ac:dyDescent="0.4"/>
  </sheetData>
  <mergeCells count="6">
    <mergeCell ref="A12:R12"/>
    <mergeCell ref="A10:O10"/>
    <mergeCell ref="C11:E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76" zoomScaleNormal="76" workbookViewId="0">
      <selection activeCell="U5" sqref="U5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81640625" style="1" customWidth="1"/>
    <col min="11" max="12" width="7.453125" style="1" customWidth="1"/>
    <col min="13" max="13" width="6.7265625" style="1" customWidth="1"/>
    <col min="14" max="15" width="7.36328125" style="1" customWidth="1"/>
    <col min="16" max="16" width="7.72656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4.65" customHeight="1" x14ac:dyDescent="0.4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8" ht="24.65" customHeight="1" x14ac:dyDescent="0.4">
      <c r="A2" s="63"/>
      <c r="B2" s="62"/>
      <c r="C2" s="62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18" ht="48.5" customHeight="1" x14ac:dyDescent="0.4">
      <c r="A3" s="34" t="s">
        <v>3</v>
      </c>
      <c r="B3" s="38" t="s">
        <v>4</v>
      </c>
      <c r="C3" s="38" t="s">
        <v>5</v>
      </c>
      <c r="D3" s="39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11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40.15" customHeight="1" x14ac:dyDescent="0.4">
      <c r="A4" s="34">
        <v>1</v>
      </c>
      <c r="B4" s="49" t="s">
        <v>199</v>
      </c>
      <c r="C4" s="49" t="s">
        <v>90</v>
      </c>
      <c r="D4" s="44"/>
      <c r="E4" s="26"/>
      <c r="F4" s="26"/>
      <c r="G4" s="26"/>
      <c r="H4" s="26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18" ht="40.15" customHeight="1" x14ac:dyDescent="0.4">
      <c r="A5" s="34">
        <v>2</v>
      </c>
      <c r="B5" s="49" t="s">
        <v>200</v>
      </c>
      <c r="C5" s="49" t="s">
        <v>203</v>
      </c>
      <c r="D5" s="44"/>
      <c r="E5" s="26"/>
      <c r="F5" s="26"/>
      <c r="G5" s="26"/>
      <c r="H5" s="26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10">
        <f t="shared" ref="R5:R7" si="7">L5-Q5</f>
        <v>0</v>
      </c>
    </row>
    <row r="6" spans="1:18" ht="40.15" customHeight="1" x14ac:dyDescent="0.4">
      <c r="A6" s="34">
        <v>3</v>
      </c>
      <c r="B6" s="49" t="s">
        <v>201</v>
      </c>
      <c r="C6" s="49" t="s">
        <v>204</v>
      </c>
      <c r="D6" s="44"/>
      <c r="E6" s="26"/>
      <c r="F6" s="26"/>
      <c r="G6" s="26"/>
      <c r="H6" s="26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18" ht="40.15" customHeight="1" x14ac:dyDescent="0.4">
      <c r="A7" s="34">
        <v>4</v>
      </c>
      <c r="B7" s="49" t="s">
        <v>197</v>
      </c>
      <c r="C7" s="49" t="s">
        <v>202</v>
      </c>
      <c r="D7" s="44"/>
      <c r="E7" s="26"/>
      <c r="F7" s="26"/>
      <c r="G7" s="26"/>
      <c r="H7" s="26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RANK(L7,$L$4:$L$8)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10">
        <f t="shared" si="7"/>
        <v>0</v>
      </c>
    </row>
    <row r="8" spans="1:18" ht="40.15" customHeight="1" x14ac:dyDescent="0.4">
      <c r="A8" s="34">
        <v>5</v>
      </c>
      <c r="B8" s="49" t="s">
        <v>198</v>
      </c>
      <c r="C8" s="49" t="s">
        <v>203</v>
      </c>
      <c r="D8" s="44"/>
      <c r="E8" s="26"/>
      <c r="F8" s="26"/>
      <c r="G8" s="26"/>
      <c r="H8" s="26"/>
      <c r="I8" s="2">
        <f t="shared" ref="I8" si="8">SUM(D8:H8)</f>
        <v>0</v>
      </c>
      <c r="J8" s="2">
        <f t="shared" ref="J8" si="9">SUM(P8/3)</f>
        <v>0</v>
      </c>
      <c r="K8" s="2"/>
      <c r="L8" s="2">
        <f t="shared" ref="L8" si="10">SUM(J8:K8)</f>
        <v>0</v>
      </c>
      <c r="M8" s="2">
        <f>RANK(L8,$L$4:$L$8)</f>
        <v>1</v>
      </c>
      <c r="N8" s="3">
        <f t="shared" ref="N8" si="11">MAX(D8:H8)</f>
        <v>0</v>
      </c>
      <c r="O8" s="3">
        <f t="shared" ref="O8" si="12">MIN(D8:H8)</f>
        <v>0</v>
      </c>
      <c r="P8" s="7">
        <f t="shared" ref="P8" si="13">SUM(I8-N8-O8)</f>
        <v>0</v>
      </c>
      <c r="Q8" s="7">
        <f t="shared" ref="Q8" si="14">AVERAGE(N8:O8)</f>
        <v>0</v>
      </c>
      <c r="R8" s="10">
        <f t="shared" ref="R8" si="15">L8-Q8</f>
        <v>0</v>
      </c>
    </row>
    <row r="9" spans="1:18" ht="40.15" customHeight="1" x14ac:dyDescent="0.4">
      <c r="A9" s="58" t="s">
        <v>205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18" ht="40.15" customHeight="1" x14ac:dyDescent="0.4">
      <c r="A10" s="4"/>
      <c r="B10" s="4"/>
      <c r="C10" s="60" t="s">
        <v>30</v>
      </c>
      <c r="D10" s="60"/>
      <c r="E10" s="60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40.15" customHeight="1" x14ac:dyDescent="0.4">
      <c r="A11" s="64" t="s">
        <v>206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</row>
    <row r="12" spans="1:18" ht="40.15" customHeight="1" x14ac:dyDescent="0.4">
      <c r="A12" s="51"/>
      <c r="B12" s="52"/>
      <c r="C12" s="52"/>
      <c r="D12" s="53"/>
      <c r="E12" s="53"/>
      <c r="F12" s="53"/>
      <c r="G12" s="53"/>
      <c r="H12" s="53"/>
      <c r="I12" s="51"/>
      <c r="J12" s="51"/>
      <c r="K12" s="51"/>
      <c r="L12" s="51"/>
      <c r="M12" s="51"/>
      <c r="N12" s="45"/>
      <c r="O12" s="3"/>
      <c r="R12" s="10"/>
    </row>
    <row r="13" spans="1:18" ht="40.15" customHeight="1" x14ac:dyDescent="0.4"/>
    <row r="14" spans="1:18" ht="16.5" customHeight="1" x14ac:dyDescent="0.4"/>
    <row r="15" spans="1:18" ht="16.5" customHeight="1" x14ac:dyDescent="0.4"/>
    <row r="16" spans="1:18" ht="16.5" customHeight="1" x14ac:dyDescent="0.4"/>
    <row r="17" ht="16.5" customHeight="1" x14ac:dyDescent="0.4"/>
    <row r="18" ht="16.5" customHeight="1" x14ac:dyDescent="0.4"/>
    <row r="19" ht="16.5" customHeight="1" x14ac:dyDescent="0.4"/>
    <row r="20" ht="16.5" customHeight="1" x14ac:dyDescent="0.4"/>
    <row r="21" ht="16.5" customHeight="1" x14ac:dyDescent="0.4"/>
    <row r="22" ht="16.5" customHeight="1" x14ac:dyDescent="0.4"/>
    <row r="23" ht="16.5" customHeight="1" x14ac:dyDescent="0.4"/>
    <row r="24" ht="16.5" customHeight="1" x14ac:dyDescent="0.4"/>
    <row r="25" ht="16.5" customHeight="1" x14ac:dyDescent="0.4"/>
    <row r="26" ht="16.5" customHeight="1" x14ac:dyDescent="0.4"/>
    <row r="27" ht="16.5" customHeight="1" x14ac:dyDescent="0.4"/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74" zoomScaleNormal="74" workbookViewId="0">
      <selection activeCell="X13" sqref="X13"/>
    </sheetView>
  </sheetViews>
  <sheetFormatPr defaultRowHeight="17" x14ac:dyDescent="0.4"/>
  <cols>
    <col min="1" max="1" width="5.81640625" customWidth="1"/>
    <col min="3" max="3" width="11.08984375" customWidth="1"/>
    <col min="10" max="10" width="6.81640625" customWidth="1"/>
    <col min="11" max="11" width="7.81640625" customWidth="1"/>
    <col min="14" max="14" width="6.7265625" customWidth="1"/>
    <col min="15" max="15" width="6.6328125" customWidth="1"/>
    <col min="16" max="16" width="7.6328125" customWidth="1"/>
    <col min="18" max="18" width="10.36328125" customWidth="1"/>
  </cols>
  <sheetData>
    <row r="1" spans="1:18" x14ac:dyDescent="0.4">
      <c r="A1" s="62" t="s">
        <v>84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1"/>
      <c r="O1" s="1"/>
      <c r="P1" s="7"/>
      <c r="Q1" s="7"/>
      <c r="R1" s="1"/>
    </row>
    <row r="2" spans="1:18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18" ht="46.5" customHeight="1" x14ac:dyDescent="0.4">
      <c r="A3" s="2" t="s">
        <v>3</v>
      </c>
      <c r="B3" s="36" t="s">
        <v>4</v>
      </c>
      <c r="C3" s="36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11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18" ht="30" customHeight="1" x14ac:dyDescent="0.4">
      <c r="A4" s="34">
        <v>1</v>
      </c>
      <c r="B4" s="49" t="s">
        <v>208</v>
      </c>
      <c r="C4" s="49" t="s">
        <v>202</v>
      </c>
      <c r="D4" s="44"/>
      <c r="E4" s="26"/>
      <c r="F4" s="26"/>
      <c r="G4" s="26"/>
      <c r="H4" s="26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49" t="s">
        <v>174</v>
      </c>
      <c r="C5" s="49" t="s">
        <v>90</v>
      </c>
      <c r="D5" s="44"/>
      <c r="E5" s="26"/>
      <c r="F5" s="26"/>
      <c r="G5" s="26"/>
      <c r="H5" s="26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10">
        <f t="shared" ref="R5:R7" si="7">L5-Q5</f>
        <v>0</v>
      </c>
    </row>
    <row r="6" spans="1:18" ht="30" customHeight="1" x14ac:dyDescent="0.4">
      <c r="A6" s="34">
        <v>3</v>
      </c>
      <c r="B6" s="49" t="s">
        <v>209</v>
      </c>
      <c r="C6" s="49" t="s">
        <v>213</v>
      </c>
      <c r="D6" s="44"/>
      <c r="E6" s="26"/>
      <c r="F6" s="26"/>
      <c r="G6" s="26"/>
      <c r="H6" s="26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18" ht="30" customHeight="1" x14ac:dyDescent="0.4">
      <c r="A7" s="34">
        <v>4</v>
      </c>
      <c r="B7" s="49" t="s">
        <v>210</v>
      </c>
      <c r="C7" s="49" t="s">
        <v>214</v>
      </c>
      <c r="D7" s="44"/>
      <c r="E7" s="26"/>
      <c r="F7" s="26"/>
      <c r="G7" s="26"/>
      <c r="H7" s="26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10">
        <f t="shared" si="7"/>
        <v>0</v>
      </c>
    </row>
    <row r="8" spans="1:18" ht="30" customHeight="1" x14ac:dyDescent="0.4">
      <c r="A8" s="34">
        <v>5</v>
      </c>
      <c r="B8" s="49" t="s">
        <v>207</v>
      </c>
      <c r="C8" s="49" t="s">
        <v>212</v>
      </c>
      <c r="D8" s="44"/>
      <c r="E8" s="26"/>
      <c r="F8" s="26"/>
      <c r="G8" s="26"/>
      <c r="H8" s="26"/>
      <c r="I8" s="2">
        <f t="shared" ref="I8:I9" si="8">SUM(D8:H8)</f>
        <v>0</v>
      </c>
      <c r="J8" s="2">
        <f t="shared" ref="J8:J9" si="9">SUM(P8/3)</f>
        <v>0</v>
      </c>
      <c r="K8" s="2"/>
      <c r="L8" s="2">
        <f t="shared" ref="L8:L9" si="10">SUM(J8:K8)</f>
        <v>0</v>
      </c>
      <c r="M8" s="2">
        <f t="shared" ref="M8:M9" si="11">RANK(L8,$L$4:$L$7)</f>
        <v>1</v>
      </c>
      <c r="N8" s="3">
        <f t="shared" ref="N8:N9" si="12">MAX(D8:H8)</f>
        <v>0</v>
      </c>
      <c r="O8" s="3">
        <f t="shared" ref="O8:O9" si="13">MIN(D8:H8)</f>
        <v>0</v>
      </c>
      <c r="P8" s="7">
        <f t="shared" ref="P8:P9" si="14">SUM(I8-N8-O8)</f>
        <v>0</v>
      </c>
      <c r="Q8" s="7">
        <f t="shared" ref="Q8:Q9" si="15">AVERAGE(N8:O8)</f>
        <v>0</v>
      </c>
      <c r="R8" s="10">
        <f t="shared" ref="R8:R9" si="16">L8-Q8</f>
        <v>0</v>
      </c>
    </row>
    <row r="9" spans="1:18" ht="30" customHeight="1" x14ac:dyDescent="0.4">
      <c r="A9" s="34">
        <v>6</v>
      </c>
      <c r="B9" s="49" t="s">
        <v>211</v>
      </c>
      <c r="C9" s="49" t="s">
        <v>215</v>
      </c>
      <c r="D9" s="44"/>
      <c r="E9" s="26"/>
      <c r="F9" s="26"/>
      <c r="G9" s="26"/>
      <c r="H9" s="26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10">
        <f t="shared" si="16"/>
        <v>0</v>
      </c>
    </row>
    <row r="10" spans="1:18" ht="34.15" customHeight="1" x14ac:dyDescent="0.4">
      <c r="A10" s="58" t="s">
        <v>216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7"/>
      <c r="Q10" s="7"/>
      <c r="R10" s="1"/>
    </row>
    <row r="11" spans="1:18" ht="19.5" x14ac:dyDescent="0.4">
      <c r="A11" s="4"/>
      <c r="B11" s="4"/>
      <c r="C11" s="60" t="s">
        <v>30</v>
      </c>
      <c r="D11" s="60"/>
      <c r="E11" s="60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1"/>
    </row>
    <row r="12" spans="1:18" ht="32.25" customHeight="1" x14ac:dyDescent="0.4">
      <c r="A12" s="64" t="s">
        <v>217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"/>
  <sheetViews>
    <sheetView zoomScale="70" zoomScaleNormal="70" workbookViewId="0">
      <selection activeCell="T4" sqref="T4"/>
    </sheetView>
  </sheetViews>
  <sheetFormatPr defaultColWidth="9" defaultRowHeight="17" x14ac:dyDescent="0.4"/>
  <cols>
    <col min="1" max="1" width="5.2695312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10" width="7.453125" style="1" customWidth="1"/>
    <col min="11" max="11" width="8.54296875" style="1" customWidth="1"/>
    <col min="12" max="12" width="7.453125" style="1" customWidth="1"/>
    <col min="13" max="13" width="6.7265625" style="1" customWidth="1"/>
    <col min="14" max="14" width="7" style="1" customWidth="1"/>
    <col min="15" max="15" width="6.81640625" style="1" customWidth="1"/>
    <col min="16" max="16" width="8.54296875" style="7" customWidth="1"/>
    <col min="17" max="17" width="9.08984375" style="7" customWidth="1"/>
    <col min="18" max="18" width="10.36328125" style="1" customWidth="1"/>
    <col min="19" max="16384" width="9" style="1"/>
  </cols>
  <sheetData>
    <row r="1" spans="1:30" ht="24.65" customHeight="1" x14ac:dyDescent="0.4">
      <c r="A1" s="62" t="s">
        <v>85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30" ht="24.65" customHeight="1" x14ac:dyDescent="0.4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7" t="s">
        <v>1</v>
      </c>
      <c r="O2" s="57"/>
      <c r="P2" s="57"/>
      <c r="Q2" s="57" t="s">
        <v>2</v>
      </c>
      <c r="R2" s="57"/>
    </row>
    <row r="3" spans="1:30" ht="45" customHeight="1" x14ac:dyDescent="0.4">
      <c r="A3" s="2" t="s">
        <v>3</v>
      </c>
      <c r="B3" s="36" t="s">
        <v>4</v>
      </c>
      <c r="C3" s="36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11" t="s">
        <v>11</v>
      </c>
      <c r="J3" s="6" t="s">
        <v>12</v>
      </c>
      <c r="K3" s="5" t="s">
        <v>13</v>
      </c>
      <c r="L3" s="5" t="s">
        <v>14</v>
      </c>
      <c r="M3" s="2" t="s">
        <v>15</v>
      </c>
      <c r="N3" s="13" t="s">
        <v>16</v>
      </c>
      <c r="O3" s="13" t="s">
        <v>17</v>
      </c>
      <c r="P3" s="14" t="s">
        <v>18</v>
      </c>
      <c r="Q3" s="8" t="s">
        <v>19</v>
      </c>
      <c r="R3" s="12" t="s">
        <v>20</v>
      </c>
    </row>
    <row r="4" spans="1:30" ht="30" customHeight="1" x14ac:dyDescent="0.4">
      <c r="A4" s="34">
        <v>1</v>
      </c>
      <c r="B4" s="49" t="s">
        <v>224</v>
      </c>
      <c r="C4" s="49" t="s">
        <v>134</v>
      </c>
      <c r="D4" s="44"/>
      <c r="E4" s="26"/>
      <c r="F4" s="26"/>
      <c r="G4" s="26"/>
      <c r="H4" s="26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30" ht="30" customHeight="1" x14ac:dyDescent="0.4">
      <c r="A5" s="34">
        <v>2</v>
      </c>
      <c r="B5" s="49" t="s">
        <v>220</v>
      </c>
      <c r="C5" s="49" t="s">
        <v>196</v>
      </c>
      <c r="D5" s="44"/>
      <c r="E5" s="26"/>
      <c r="F5" s="26"/>
      <c r="G5" s="26"/>
      <c r="H5" s="26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10">
        <f t="shared" ref="R5:R6" si="7">L5-Q5</f>
        <v>0</v>
      </c>
    </row>
    <row r="6" spans="1:30" ht="30" customHeight="1" x14ac:dyDescent="0.4">
      <c r="A6" s="34">
        <v>3</v>
      </c>
      <c r="B6" s="49" t="s">
        <v>221</v>
      </c>
      <c r="C6" s="49" t="s">
        <v>132</v>
      </c>
      <c r="D6" s="44"/>
      <c r="E6" s="26"/>
      <c r="F6" s="26"/>
      <c r="G6" s="26"/>
      <c r="H6" s="26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RANK(L6,$L$4:$L$6)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30" ht="30" customHeight="1" x14ac:dyDescent="0.4">
      <c r="A7" s="34">
        <v>4</v>
      </c>
      <c r="B7" s="49" t="s">
        <v>222</v>
      </c>
      <c r="C7" s="49" t="s">
        <v>134</v>
      </c>
      <c r="D7" s="44"/>
      <c r="E7" s="26"/>
      <c r="F7" s="26"/>
      <c r="G7" s="26"/>
      <c r="H7" s="26"/>
      <c r="I7" s="2">
        <f t="shared" ref="I7:I10" si="8">SUM(D7:H7)</f>
        <v>0</v>
      </c>
      <c r="J7" s="2">
        <f t="shared" ref="J7:J10" si="9">SUM(P7/3)</f>
        <v>0</v>
      </c>
      <c r="K7" s="2"/>
      <c r="L7" s="2">
        <f t="shared" ref="L7:L10" si="10">SUM(J7:K7)</f>
        <v>0</v>
      </c>
      <c r="M7" s="2">
        <f t="shared" ref="M7:M10" si="11">RANK(L7,$L$4:$L$6)</f>
        <v>1</v>
      </c>
      <c r="N7" s="3">
        <f t="shared" ref="N7:N10" si="12">MAX(D7:H7)</f>
        <v>0</v>
      </c>
      <c r="O7" s="3">
        <f t="shared" ref="O7:O10" si="13">MIN(D7:H7)</f>
        <v>0</v>
      </c>
      <c r="P7" s="7">
        <f t="shared" ref="P7:P10" si="14">SUM(I7-N7-O7)</f>
        <v>0</v>
      </c>
      <c r="Q7" s="7">
        <f t="shared" ref="Q7:Q10" si="15">AVERAGE(N7:O7)</f>
        <v>0</v>
      </c>
      <c r="R7" s="10">
        <f t="shared" ref="R7:R10" si="16">L7-Q7</f>
        <v>0</v>
      </c>
    </row>
    <row r="8" spans="1:30" ht="30" customHeight="1" x14ac:dyDescent="0.4">
      <c r="A8" s="34">
        <v>5</v>
      </c>
      <c r="B8" s="49" t="s">
        <v>219</v>
      </c>
      <c r="C8" s="49" t="s">
        <v>225</v>
      </c>
      <c r="D8" s="44"/>
      <c r="E8" s="26"/>
      <c r="F8" s="26"/>
      <c r="G8" s="26"/>
      <c r="H8" s="26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3">
        <f t="shared" si="12"/>
        <v>0</v>
      </c>
      <c r="O8" s="3">
        <f t="shared" si="13"/>
        <v>0</v>
      </c>
      <c r="P8" s="7">
        <f t="shared" si="14"/>
        <v>0</v>
      </c>
      <c r="Q8" s="7">
        <f t="shared" si="15"/>
        <v>0</v>
      </c>
      <c r="R8" s="10">
        <f t="shared" si="16"/>
        <v>0</v>
      </c>
    </row>
    <row r="9" spans="1:30" ht="30" customHeight="1" x14ac:dyDescent="0.4">
      <c r="A9" s="34">
        <v>6</v>
      </c>
      <c r="B9" s="49" t="s">
        <v>218</v>
      </c>
      <c r="C9" s="49" t="s">
        <v>144</v>
      </c>
      <c r="D9" s="44"/>
      <c r="E9" s="26"/>
      <c r="F9" s="26"/>
      <c r="G9" s="26"/>
      <c r="H9" s="26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10">
        <f t="shared" si="16"/>
        <v>0</v>
      </c>
    </row>
    <row r="10" spans="1:30" ht="30" customHeight="1" x14ac:dyDescent="0.4">
      <c r="A10" s="34">
        <v>7</v>
      </c>
      <c r="B10" s="49" t="s">
        <v>223</v>
      </c>
      <c r="C10" s="49" t="s">
        <v>133</v>
      </c>
      <c r="D10" s="44"/>
      <c r="E10" s="26"/>
      <c r="F10" s="26"/>
      <c r="G10" s="26"/>
      <c r="H10" s="26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10">
        <f t="shared" si="16"/>
        <v>0</v>
      </c>
    </row>
    <row r="11" spans="1:30" ht="40.15" customHeight="1" x14ac:dyDescent="0.4">
      <c r="A11" s="58" t="s">
        <v>226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30" ht="40.15" customHeight="1" x14ac:dyDescent="0.4">
      <c r="A12" s="4"/>
      <c r="B12" s="4"/>
      <c r="C12" s="60" t="s">
        <v>30</v>
      </c>
      <c r="D12" s="60"/>
      <c r="E12" s="60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30" s="30" customFormat="1" ht="40.15" customHeight="1" x14ac:dyDescent="0.4">
      <c r="A13" s="65" t="s">
        <v>227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30" ht="40.15" customHeight="1" x14ac:dyDescent="0.4">
      <c r="P14" s="1"/>
      <c r="Q14" s="23"/>
      <c r="R14" s="23"/>
      <c r="S14" s="4"/>
      <c r="T14" s="4"/>
      <c r="U14" s="4"/>
      <c r="V14" s="4"/>
      <c r="W14" s="4"/>
      <c r="X14" s="4"/>
      <c r="Y14" s="4"/>
      <c r="Z14" s="4"/>
      <c r="AA14" s="4"/>
      <c r="AB14" s="4"/>
      <c r="AC14" s="7"/>
      <c r="AD14" s="7"/>
    </row>
    <row r="15" spans="1:30" ht="40.15" customHeight="1" x14ac:dyDescent="0.4">
      <c r="B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30" ht="16.5" customHeight="1" x14ac:dyDescent="0.4"/>
    <row r="17" ht="16.5" customHeight="1" x14ac:dyDescent="0.4"/>
    <row r="18" ht="16.5" customHeight="1" x14ac:dyDescent="0.4"/>
    <row r="19" ht="16.5" customHeight="1" x14ac:dyDescent="0.4"/>
    <row r="20" ht="16.5" customHeight="1" x14ac:dyDescent="0.4"/>
    <row r="21" ht="16.5" customHeight="1" x14ac:dyDescent="0.4"/>
    <row r="22" ht="16.5" customHeight="1" x14ac:dyDescent="0.4"/>
    <row r="23" ht="16.5" customHeight="1" x14ac:dyDescent="0.4"/>
    <row r="24" ht="16.5" customHeight="1" x14ac:dyDescent="0.4"/>
    <row r="25" ht="16.5" customHeight="1" x14ac:dyDescent="0.4"/>
    <row r="26" ht="16.5" customHeight="1" x14ac:dyDescent="0.4"/>
    <row r="27" ht="16.5" customHeight="1" x14ac:dyDescent="0.4"/>
    <row r="28" ht="16.5" customHeight="1" x14ac:dyDescent="0.4"/>
    <row r="29" ht="16.5" customHeight="1" x14ac:dyDescent="0.4"/>
  </sheetData>
  <mergeCells count="6">
    <mergeCell ref="A13:T13"/>
    <mergeCell ref="A11:O11"/>
    <mergeCell ref="C12:E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29小低女少林拳</vt:lpstr>
      <vt:lpstr>30小低男少林拳</vt:lpstr>
      <vt:lpstr>31小高女少林拳</vt:lpstr>
      <vt:lpstr>32小高男少林拳</vt:lpstr>
      <vt:lpstr>33國女少林拳</vt:lpstr>
      <vt:lpstr>34國男少林拳</vt:lpstr>
      <vt:lpstr>35小低男羅漢化技</vt:lpstr>
      <vt:lpstr>36小高女羅漢化技</vt:lpstr>
      <vt:lpstr>37小高男羅漢化技</vt:lpstr>
      <vt:lpstr>38國男羅漢化技</vt:lpstr>
      <vt:lpstr>39小高女武術長拳</vt:lpstr>
      <vt:lpstr>40小高男武術長拳</vt:lpstr>
      <vt:lpstr>41國男武術長拳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acer</cp:lastModifiedBy>
  <cp:revision/>
  <cp:lastPrinted>2023-03-31T18:11:58Z</cp:lastPrinted>
  <dcterms:created xsi:type="dcterms:W3CDTF">2017-10-16T13:29:03Z</dcterms:created>
  <dcterms:modified xsi:type="dcterms:W3CDTF">2023-04-04T17:17:16Z</dcterms:modified>
  <cp:category/>
  <cp:contentStatus/>
</cp:coreProperties>
</file>