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3春季/"/>
    </mc:Choice>
  </mc:AlternateContent>
  <xr:revisionPtr revIDLastSave="570" documentId="8_{6EBEA22B-4175-4B5D-8C04-9804694B5464}" xr6:coauthVersionLast="47" xr6:coauthVersionMax="47" xr10:uidLastSave="{407CBB0D-3F50-4FD6-B421-4189FAC8A344}"/>
  <bookViews>
    <workbookView xWindow="-108" yWindow="-108" windowWidth="23256" windowHeight="13176" tabRatio="939" firstSheet="19" activeTab="22" xr2:uid="{00000000-000D-0000-FFFF-FFFF00000000}"/>
  </bookViews>
  <sheets>
    <sheet name="1小低男武術棍" sheetId="23" r:id="rId1"/>
    <sheet name="2小高女武術棍" sheetId="22" r:id="rId2"/>
    <sheet name="3小高男武術棍" sheetId="24" r:id="rId3"/>
    <sheet name="4國男武術棍" sheetId="30" r:id="rId4"/>
    <sheet name="5國男南棍" sheetId="29" r:id="rId5"/>
    <sheet name="6小低女武術太極拳" sheetId="31" r:id="rId6"/>
    <sheet name="7小高女武術太極拳" sheetId="27" r:id="rId7"/>
    <sheet name="8國女武術太極拳" sheetId="33" r:id="rId8"/>
    <sheet name="9國男武術太極拳" sheetId="26" r:id="rId9"/>
    <sheet name="10小低男武術槍" sheetId="32" r:id="rId10"/>
    <sheet name="11國女武術槍" sheetId="34" r:id="rId11"/>
    <sheet name="12小高女武術長拳" sheetId="41" r:id="rId12"/>
    <sheet name="13小高男武術長拳" sheetId="39" r:id="rId13"/>
    <sheet name="14國女武術長拳" sheetId="42" r:id="rId14"/>
    <sheet name="15國男武術長拳" sheetId="35" r:id="rId15"/>
    <sheet name="16社女武術長拳" sheetId="38" r:id="rId16"/>
    <sheet name="17國女武術太極劍" sheetId="37" r:id="rId17"/>
    <sheet name="18小高男武術刀" sheetId="36" r:id="rId18"/>
    <sheet name="19國男武術刀術" sheetId="43" r:id="rId19"/>
    <sheet name="20國女武術南拳" sheetId="48" r:id="rId20"/>
    <sheet name="21國男武術南拳" sheetId="47" r:id="rId21"/>
    <sheet name="22小高女國術劍" sheetId="44" r:id="rId22"/>
    <sheet name="23小高男國術劍" sheetId="40" r:id="rId23"/>
    <sheet name="24國女少林連環拳" sheetId="49" r:id="rId24"/>
    <sheet name="25國男少林連環拳" sheetId="50" r:id="rId25"/>
    <sheet name="26國男羅漢化技" sheetId="56" r:id="rId26"/>
    <sheet name="27國女金羅漢" sheetId="57" r:id="rId27"/>
    <sheet name="28國男金羅漢 " sheetId="58" r:id="rId2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58" l="1"/>
  <c r="O6" i="58"/>
  <c r="P6" i="58"/>
  <c r="L6" i="58" s="1"/>
  <c r="Q6" i="58"/>
  <c r="R6" i="58"/>
  <c r="N6" i="44"/>
  <c r="O6" i="44"/>
  <c r="P6" i="44"/>
  <c r="L6" i="44" s="1"/>
  <c r="Q6" i="44"/>
  <c r="R6" i="44"/>
  <c r="N7" i="44"/>
  <c r="O7" i="44"/>
  <c r="P7" i="44"/>
  <c r="L7" i="44" s="1"/>
  <c r="Q7" i="44"/>
  <c r="R7" i="44"/>
  <c r="N7" i="36"/>
  <c r="O7" i="36"/>
  <c r="P7" i="36"/>
  <c r="L7" i="36" s="1"/>
  <c r="Q7" i="36"/>
  <c r="R7" i="36"/>
  <c r="N8" i="36"/>
  <c r="O8" i="36"/>
  <c r="P8" i="36"/>
  <c r="L8" i="36" s="1"/>
  <c r="Q8" i="36"/>
  <c r="R8" i="36"/>
  <c r="N9" i="36"/>
  <c r="O9" i="36"/>
  <c r="P9" i="36"/>
  <c r="L9" i="36" s="1"/>
  <c r="Q9" i="36"/>
  <c r="R9" i="36"/>
  <c r="N10" i="35"/>
  <c r="O10" i="35"/>
  <c r="P10" i="35"/>
  <c r="L10" i="35" s="1"/>
  <c r="Q10" i="35"/>
  <c r="R10" i="35"/>
  <c r="N6" i="42"/>
  <c r="O6" i="42"/>
  <c r="P6" i="42"/>
  <c r="L6" i="42" s="1"/>
  <c r="Q6" i="42"/>
  <c r="R6" i="42"/>
  <c r="L6" i="33"/>
  <c r="N6" i="33"/>
  <c r="O6" i="33"/>
  <c r="P6" i="33"/>
  <c r="Q6" i="33"/>
  <c r="R6" i="33"/>
  <c r="L7" i="33"/>
  <c r="N7" i="33"/>
  <c r="O7" i="33"/>
  <c r="P7" i="33"/>
  <c r="Q7" i="33"/>
  <c r="R7" i="33"/>
  <c r="L8" i="33"/>
  <c r="N8" i="33"/>
  <c r="O8" i="33"/>
  <c r="P8" i="33"/>
  <c r="Q8" i="33"/>
  <c r="R8" i="33"/>
  <c r="L9" i="33"/>
  <c r="N9" i="33"/>
  <c r="O9" i="33"/>
  <c r="P9" i="33"/>
  <c r="Q9" i="33"/>
  <c r="R9" i="33"/>
  <c r="L13" i="24"/>
  <c r="N13" i="24"/>
  <c r="O13" i="24"/>
  <c r="P13" i="24"/>
  <c r="Q13" i="24"/>
  <c r="R13" i="24"/>
  <c r="L8" i="24"/>
  <c r="N8" i="24"/>
  <c r="O8" i="24"/>
  <c r="P8" i="24"/>
  <c r="Q8" i="24"/>
  <c r="R8" i="24"/>
  <c r="L9" i="24"/>
  <c r="N9" i="24"/>
  <c r="O9" i="24"/>
  <c r="P9" i="24"/>
  <c r="Q9" i="24"/>
  <c r="R9" i="24"/>
  <c r="L10" i="24"/>
  <c r="N10" i="24"/>
  <c r="O10" i="24"/>
  <c r="P10" i="24"/>
  <c r="Q10" i="24"/>
  <c r="R10" i="24"/>
  <c r="L11" i="24"/>
  <c r="N11" i="24"/>
  <c r="O11" i="24"/>
  <c r="P11" i="24"/>
  <c r="Q11" i="24"/>
  <c r="R11" i="24"/>
  <c r="L12" i="24"/>
  <c r="N12" i="24"/>
  <c r="O12" i="24"/>
  <c r="P12" i="24"/>
  <c r="Q12" i="24"/>
  <c r="R12" i="24"/>
  <c r="L8" i="22"/>
  <c r="N8" i="22"/>
  <c r="O8" i="22"/>
  <c r="P8" i="22" l="1"/>
  <c r="Q8" i="22"/>
  <c r="R8" i="22" s="1"/>
  <c r="N13" i="50"/>
  <c r="O13" i="50"/>
  <c r="N14" i="50"/>
  <c r="O14" i="50"/>
  <c r="N15" i="50"/>
  <c r="O15" i="50"/>
  <c r="N16" i="50"/>
  <c r="O16" i="50"/>
  <c r="N6" i="47"/>
  <c r="O6" i="47"/>
  <c r="N8" i="35"/>
  <c r="O8" i="35"/>
  <c r="P8" i="35" s="1"/>
  <c r="L8" i="35" s="1"/>
  <c r="N9" i="35"/>
  <c r="O9" i="35"/>
  <c r="Q15" i="50" l="1"/>
  <c r="Q16" i="50"/>
  <c r="P16" i="50"/>
  <c r="L16" i="50" s="1"/>
  <c r="Q14" i="50"/>
  <c r="P13" i="50"/>
  <c r="L13" i="50" s="1"/>
  <c r="P15" i="50"/>
  <c r="L15" i="50" s="1"/>
  <c r="P14" i="50"/>
  <c r="L14" i="50" s="1"/>
  <c r="Q13" i="50"/>
  <c r="P6" i="47"/>
  <c r="L6" i="47" s="1"/>
  <c r="Q6" i="47"/>
  <c r="Q9" i="35"/>
  <c r="P9" i="35"/>
  <c r="L9" i="35" s="1"/>
  <c r="Q8" i="35"/>
  <c r="R8" i="35" s="1"/>
  <c r="R13" i="50"/>
  <c r="R6" i="47"/>
  <c r="N6" i="50"/>
  <c r="O6" i="50"/>
  <c r="N7" i="50"/>
  <c r="O7" i="50"/>
  <c r="N8" i="50"/>
  <c r="O8" i="50"/>
  <c r="N9" i="50"/>
  <c r="O9" i="50"/>
  <c r="N10" i="50"/>
  <c r="O10" i="50"/>
  <c r="N11" i="50"/>
  <c r="O11" i="50"/>
  <c r="N12" i="50"/>
  <c r="O12" i="50"/>
  <c r="N6" i="38"/>
  <c r="O6" i="38"/>
  <c r="N6" i="27"/>
  <c r="O6" i="27"/>
  <c r="N6" i="30"/>
  <c r="O6" i="30"/>
  <c r="N7" i="30"/>
  <c r="O7" i="30"/>
  <c r="N7" i="24"/>
  <c r="O7" i="24"/>
  <c r="Q7" i="24" l="1"/>
  <c r="Q6" i="30"/>
  <c r="R9" i="35"/>
  <c r="R14" i="50"/>
  <c r="R15" i="50"/>
  <c r="Q6" i="50"/>
  <c r="R16" i="50"/>
  <c r="Q10" i="50"/>
  <c r="Q6" i="38"/>
  <c r="P7" i="30"/>
  <c r="L7" i="30" s="1"/>
  <c r="P6" i="30"/>
  <c r="L6" i="30" s="1"/>
  <c r="Q6" i="27"/>
  <c r="P12" i="50"/>
  <c r="L12" i="50" s="1"/>
  <c r="Q7" i="50"/>
  <c r="Q9" i="50"/>
  <c r="P7" i="24"/>
  <c r="L7" i="24" s="1"/>
  <c r="P6" i="27"/>
  <c r="L6" i="27" s="1"/>
  <c r="Q11" i="50"/>
  <c r="P9" i="50"/>
  <c r="L9" i="50" s="1"/>
  <c r="P7" i="50"/>
  <c r="L7" i="50" s="1"/>
  <c r="Q7" i="30"/>
  <c r="P6" i="38"/>
  <c r="L6" i="38" s="1"/>
  <c r="P10" i="50"/>
  <c r="L10" i="50" s="1"/>
  <c r="P8" i="50"/>
  <c r="L8" i="50" s="1"/>
  <c r="P11" i="50"/>
  <c r="L11" i="50" s="1"/>
  <c r="P6" i="50"/>
  <c r="L6" i="50" s="1"/>
  <c r="Q12" i="50"/>
  <c r="Q8" i="50"/>
  <c r="O5" i="58"/>
  <c r="N5" i="58"/>
  <c r="O4" i="58"/>
  <c r="N4" i="58"/>
  <c r="O11" i="57"/>
  <c r="N11" i="57"/>
  <c r="O10" i="57"/>
  <c r="N10" i="57"/>
  <c r="O9" i="57"/>
  <c r="N9" i="57"/>
  <c r="O8" i="57"/>
  <c r="N8" i="57"/>
  <c r="O7" i="57"/>
  <c r="N7" i="57"/>
  <c r="O6" i="57"/>
  <c r="N6" i="57"/>
  <c r="O5" i="57"/>
  <c r="N5" i="57"/>
  <c r="O4" i="57"/>
  <c r="N4" i="57"/>
  <c r="O8" i="56"/>
  <c r="N8" i="56"/>
  <c r="O7" i="56"/>
  <c r="N7" i="56"/>
  <c r="O6" i="56"/>
  <c r="N6" i="56"/>
  <c r="O5" i="56"/>
  <c r="N5" i="56"/>
  <c r="O4" i="56"/>
  <c r="N4" i="56"/>
  <c r="R11" i="50" l="1"/>
  <c r="R9" i="50"/>
  <c r="R6" i="27"/>
  <c r="R7" i="24"/>
  <c r="R6" i="30"/>
  <c r="R6" i="50"/>
  <c r="R10" i="50"/>
  <c r="R7" i="50"/>
  <c r="R8" i="50"/>
  <c r="R6" i="38"/>
  <c r="R7" i="30"/>
  <c r="P4" i="57"/>
  <c r="L4" i="57" s="1"/>
  <c r="P4" i="58"/>
  <c r="L4" i="58" s="1"/>
  <c r="Q4" i="58"/>
  <c r="R12" i="50"/>
  <c r="Q10" i="57"/>
  <c r="Q5" i="58"/>
  <c r="Q4" i="57"/>
  <c r="Q8" i="57"/>
  <c r="Q7" i="57"/>
  <c r="Q11" i="57"/>
  <c r="P8" i="57"/>
  <c r="L8" i="57" s="1"/>
  <c r="P11" i="57"/>
  <c r="L11" i="57" s="1"/>
  <c r="P10" i="57"/>
  <c r="L10" i="57" s="1"/>
  <c r="P5" i="58"/>
  <c r="L5" i="58" s="1"/>
  <c r="P6" i="57"/>
  <c r="L6" i="57" s="1"/>
  <c r="Q6" i="57"/>
  <c r="Q9" i="57"/>
  <c r="P7" i="57"/>
  <c r="L7" i="57" s="1"/>
  <c r="Q5" i="57"/>
  <c r="P9" i="57"/>
  <c r="L9" i="57" s="1"/>
  <c r="P5" i="57"/>
  <c r="L5" i="57" s="1"/>
  <c r="M5" i="57" s="1"/>
  <c r="P8" i="56"/>
  <c r="L8" i="56" s="1"/>
  <c r="Q8" i="56"/>
  <c r="Q4" i="56"/>
  <c r="Q5" i="56"/>
  <c r="P5" i="56"/>
  <c r="L5" i="56" s="1"/>
  <c r="Q6" i="56"/>
  <c r="P7" i="56"/>
  <c r="L7" i="56" s="1"/>
  <c r="Q7" i="56"/>
  <c r="P4" i="56"/>
  <c r="L4" i="56" s="1"/>
  <c r="P6" i="56"/>
  <c r="L6" i="56" s="1"/>
  <c r="N7" i="39"/>
  <c r="O7" i="39"/>
  <c r="M6" i="58" l="1"/>
  <c r="M9" i="57"/>
  <c r="M7" i="57"/>
  <c r="M6" i="57"/>
  <c r="M10" i="57"/>
  <c r="M11" i="57"/>
  <c r="M8" i="57"/>
  <c r="R4" i="57"/>
  <c r="M4" i="57"/>
  <c r="R4" i="58"/>
  <c r="M5" i="56"/>
  <c r="M6" i="56"/>
  <c r="M7" i="56"/>
  <c r="M8" i="56"/>
  <c r="M4" i="56"/>
  <c r="Q7" i="39"/>
  <c r="R10" i="57"/>
  <c r="R8" i="57"/>
  <c r="R11" i="57"/>
  <c r="P7" i="39"/>
  <c r="L7" i="39" s="1"/>
  <c r="R6" i="57"/>
  <c r="M4" i="58"/>
  <c r="R5" i="58"/>
  <c r="M5" i="58"/>
  <c r="R7" i="57"/>
  <c r="R5" i="57"/>
  <c r="R9" i="57"/>
  <c r="R5" i="56"/>
  <c r="R8" i="56"/>
  <c r="R4" i="56"/>
  <c r="R7" i="56"/>
  <c r="R6" i="56"/>
  <c r="R7" i="39" l="1"/>
  <c r="N10" i="49"/>
  <c r="O10" i="49"/>
  <c r="N11" i="49"/>
  <c r="O11" i="49"/>
  <c r="N6" i="40"/>
  <c r="O6" i="40"/>
  <c r="N4" i="23"/>
  <c r="O4" i="23"/>
  <c r="N5" i="23"/>
  <c r="O5" i="23"/>
  <c r="P11" i="49" l="1"/>
  <c r="L11" i="49" s="1"/>
  <c r="Q10" i="49"/>
  <c r="P10" i="49"/>
  <c r="L10" i="49" s="1"/>
  <c r="P6" i="40"/>
  <c r="L6" i="40" s="1"/>
  <c r="Q11" i="49"/>
  <c r="Q6" i="40"/>
  <c r="Q4" i="23"/>
  <c r="P4" i="23"/>
  <c r="L4" i="23" s="1"/>
  <c r="P5" i="23"/>
  <c r="L5" i="23" s="1"/>
  <c r="Q5" i="23"/>
  <c r="R11" i="49" l="1"/>
  <c r="R10" i="49"/>
  <c r="R6" i="40"/>
  <c r="R4" i="23"/>
  <c r="M5" i="23"/>
  <c r="M4" i="23"/>
  <c r="R5" i="23"/>
  <c r="O6" i="41"/>
  <c r="N6" i="41"/>
  <c r="Q6" i="41" l="1"/>
  <c r="P6" i="41"/>
  <c r="L6" i="41" s="1"/>
  <c r="R6" i="41" l="1"/>
  <c r="O9" i="49"/>
  <c r="N9" i="49"/>
  <c r="O8" i="49"/>
  <c r="N8" i="49"/>
  <c r="O7" i="49"/>
  <c r="N7" i="49"/>
  <c r="Q9" i="49" l="1"/>
  <c r="Q8" i="49"/>
  <c r="P7" i="49"/>
  <c r="L7" i="49" s="1"/>
  <c r="Q7" i="49"/>
  <c r="P9" i="49"/>
  <c r="L9" i="49" s="1"/>
  <c r="P8" i="49"/>
  <c r="L8" i="49" s="1"/>
  <c r="R8" i="49" l="1"/>
  <c r="R7" i="49"/>
  <c r="R9" i="49"/>
  <c r="O5" i="50"/>
  <c r="N5" i="50"/>
  <c r="O4" i="50"/>
  <c r="N4" i="50"/>
  <c r="Q5" i="50" l="1"/>
  <c r="Q4" i="50"/>
  <c r="P5" i="50"/>
  <c r="L5" i="50" s="1"/>
  <c r="P4" i="50"/>
  <c r="L4" i="50" s="1"/>
  <c r="O6" i="49"/>
  <c r="N6" i="49"/>
  <c r="O5" i="49"/>
  <c r="N5" i="49"/>
  <c r="O4" i="49"/>
  <c r="N4" i="49"/>
  <c r="O6" i="48"/>
  <c r="N6" i="48"/>
  <c r="O5" i="48"/>
  <c r="N5" i="48"/>
  <c r="O4" i="48"/>
  <c r="N4" i="48"/>
  <c r="O5" i="47"/>
  <c r="N5" i="47"/>
  <c r="O4" i="47"/>
  <c r="N4" i="47"/>
  <c r="M4" i="50" l="1"/>
  <c r="M14" i="50"/>
  <c r="M15" i="50"/>
  <c r="M13" i="50"/>
  <c r="M16" i="50"/>
  <c r="M6" i="50"/>
  <c r="M11" i="50"/>
  <c r="M8" i="50"/>
  <c r="M10" i="50"/>
  <c r="M7" i="50"/>
  <c r="M9" i="50"/>
  <c r="M12" i="50"/>
  <c r="M5" i="50"/>
  <c r="Q4" i="47"/>
  <c r="P4" i="49"/>
  <c r="L4" i="49" s="1"/>
  <c r="Q5" i="47"/>
  <c r="Q5" i="48"/>
  <c r="Q4" i="49"/>
  <c r="Q6" i="48"/>
  <c r="P5" i="48"/>
  <c r="L5" i="48" s="1"/>
  <c r="Q5" i="49"/>
  <c r="P4" i="48"/>
  <c r="L4" i="48" s="1"/>
  <c r="P6" i="48"/>
  <c r="L6" i="48" s="1"/>
  <c r="Q4" i="48"/>
  <c r="P6" i="49"/>
  <c r="L6" i="49" s="1"/>
  <c r="R5" i="50"/>
  <c r="Q6" i="49"/>
  <c r="P5" i="47"/>
  <c r="L5" i="47" s="1"/>
  <c r="P4" i="47"/>
  <c r="L4" i="47" s="1"/>
  <c r="R4" i="50"/>
  <c r="P5" i="49"/>
  <c r="L5" i="49" s="1"/>
  <c r="M5" i="49" s="1"/>
  <c r="M10" i="49" l="1"/>
  <c r="M11" i="49"/>
  <c r="M8" i="49"/>
  <c r="M9" i="49"/>
  <c r="M7" i="49"/>
  <c r="M6" i="47"/>
  <c r="M5" i="47"/>
  <c r="R4" i="48"/>
  <c r="R4" i="49"/>
  <c r="R6" i="48"/>
  <c r="R6" i="49"/>
  <c r="R5" i="48"/>
  <c r="R5" i="47"/>
  <c r="R4" i="47"/>
  <c r="R5" i="49"/>
  <c r="M4" i="47"/>
  <c r="M4" i="48"/>
  <c r="M5" i="48"/>
  <c r="M6" i="48"/>
  <c r="O5" i="44"/>
  <c r="N5" i="44"/>
  <c r="O4" i="44"/>
  <c r="N4" i="44"/>
  <c r="Q4" i="44" s="1"/>
  <c r="O6" i="43"/>
  <c r="N6" i="43"/>
  <c r="O5" i="43"/>
  <c r="N5" i="43"/>
  <c r="O4" i="43"/>
  <c r="N4" i="43"/>
  <c r="O5" i="42"/>
  <c r="N5" i="42"/>
  <c r="O4" i="42"/>
  <c r="N4" i="42"/>
  <c r="O7" i="41"/>
  <c r="N7" i="41"/>
  <c r="O5" i="41"/>
  <c r="N5" i="41"/>
  <c r="O4" i="41"/>
  <c r="N4" i="41"/>
  <c r="O5" i="40"/>
  <c r="N5" i="40"/>
  <c r="O4" i="40"/>
  <c r="N4" i="40"/>
  <c r="O6" i="39"/>
  <c r="N6" i="39"/>
  <c r="O5" i="39"/>
  <c r="N5" i="39"/>
  <c r="O4" i="39"/>
  <c r="N4" i="39"/>
  <c r="O5" i="38"/>
  <c r="N5" i="38"/>
  <c r="O4" i="38"/>
  <c r="N4" i="38"/>
  <c r="O5" i="37"/>
  <c r="N5" i="37"/>
  <c r="O4" i="37"/>
  <c r="N4" i="37"/>
  <c r="O6" i="36"/>
  <c r="N6" i="36"/>
  <c r="O5" i="36"/>
  <c r="N5" i="36"/>
  <c r="O4" i="36"/>
  <c r="N4" i="36"/>
  <c r="O7" i="35"/>
  <c r="N7" i="35"/>
  <c r="O6" i="35"/>
  <c r="N6" i="35"/>
  <c r="O5" i="35"/>
  <c r="N5" i="35"/>
  <c r="O4" i="35"/>
  <c r="N4" i="35"/>
  <c r="O5" i="34"/>
  <c r="N5" i="34"/>
  <c r="O4" i="34"/>
  <c r="N4" i="34"/>
  <c r="O5" i="33"/>
  <c r="N5" i="33"/>
  <c r="O4" i="33"/>
  <c r="N4" i="33"/>
  <c r="O6" i="32"/>
  <c r="N6" i="32"/>
  <c r="O5" i="32"/>
  <c r="N5" i="32"/>
  <c r="Q5" i="32" s="1"/>
  <c r="O4" i="32"/>
  <c r="N4" i="32"/>
  <c r="O5" i="31"/>
  <c r="N5" i="31"/>
  <c r="O4" i="31"/>
  <c r="N4" i="31"/>
  <c r="O5" i="30"/>
  <c r="N5" i="30"/>
  <c r="O4" i="30"/>
  <c r="N4" i="30"/>
  <c r="O5" i="29"/>
  <c r="N5" i="29"/>
  <c r="O4" i="29"/>
  <c r="N4" i="29"/>
  <c r="O5" i="27"/>
  <c r="N5" i="27"/>
  <c r="O4" i="27"/>
  <c r="N4" i="27"/>
  <c r="O5" i="26"/>
  <c r="N5" i="26"/>
  <c r="O4" i="26"/>
  <c r="N4" i="26"/>
  <c r="P6" i="39" l="1"/>
  <c r="L6" i="39" s="1"/>
  <c r="Q4" i="27"/>
  <c r="P5" i="33"/>
  <c r="L5" i="33" s="1"/>
  <c r="Q5" i="33"/>
  <c r="P5" i="34"/>
  <c r="L5" i="34" s="1"/>
  <c r="Q5" i="27"/>
  <c r="Q6" i="36"/>
  <c r="Q5" i="41"/>
  <c r="Q5" i="43"/>
  <c r="Q6" i="32"/>
  <c r="P6" i="36"/>
  <c r="L6" i="36" s="1"/>
  <c r="Q5" i="39"/>
  <c r="P6" i="32"/>
  <c r="L6" i="32" s="1"/>
  <c r="P6" i="43"/>
  <c r="L6" i="43" s="1"/>
  <c r="P4" i="27"/>
  <c r="L4" i="27" s="1"/>
  <c r="P5" i="27"/>
  <c r="L5" i="27" s="1"/>
  <c r="M5" i="27" s="1"/>
  <c r="Q5" i="37"/>
  <c r="Q5" i="40"/>
  <c r="Q5" i="42"/>
  <c r="Q6" i="43"/>
  <c r="Q4" i="26"/>
  <c r="P4" i="32"/>
  <c r="L4" i="32" s="1"/>
  <c r="P4" i="26"/>
  <c r="L4" i="26" s="1"/>
  <c r="P5" i="26"/>
  <c r="L5" i="26" s="1"/>
  <c r="Q5" i="26"/>
  <c r="P5" i="38"/>
  <c r="L5" i="38" s="1"/>
  <c r="Q4" i="35"/>
  <c r="P7" i="35"/>
  <c r="L7" i="35" s="1"/>
  <c r="Q4" i="37"/>
  <c r="P5" i="37"/>
  <c r="L5" i="37" s="1"/>
  <c r="Q4" i="38"/>
  <c r="P5" i="39"/>
  <c r="L5" i="39" s="1"/>
  <c r="Q7" i="41"/>
  <c r="P4" i="44"/>
  <c r="L4" i="44" s="1"/>
  <c r="Q5" i="44"/>
  <c r="Q7" i="35"/>
  <c r="P4" i="33"/>
  <c r="L4" i="33" s="1"/>
  <c r="P4" i="35"/>
  <c r="L4" i="35" s="1"/>
  <c r="P5" i="44"/>
  <c r="L5" i="44" s="1"/>
  <c r="P4" i="43"/>
  <c r="L4" i="43" s="1"/>
  <c r="Q4" i="43"/>
  <c r="P5" i="43"/>
  <c r="L5" i="43" s="1"/>
  <c r="Q4" i="42"/>
  <c r="P5" i="42"/>
  <c r="L5" i="42" s="1"/>
  <c r="Q4" i="41"/>
  <c r="P5" i="41"/>
  <c r="L5" i="41" s="1"/>
  <c r="Q4" i="40"/>
  <c r="P5" i="40"/>
  <c r="L5" i="40" s="1"/>
  <c r="Q6" i="39"/>
  <c r="Q4" i="39"/>
  <c r="Q5" i="38"/>
  <c r="P4" i="36"/>
  <c r="L4" i="36" s="1"/>
  <c r="Q4" i="36"/>
  <c r="P5" i="36"/>
  <c r="L5" i="36" s="1"/>
  <c r="P5" i="35"/>
  <c r="L5" i="35" s="1"/>
  <c r="P6" i="35"/>
  <c r="L6" i="35" s="1"/>
  <c r="M6" i="35" s="1"/>
  <c r="Q6" i="35"/>
  <c r="P4" i="34"/>
  <c r="L4" i="34" s="1"/>
  <c r="Q4" i="34"/>
  <c r="Q5" i="34"/>
  <c r="Q4" i="33"/>
  <c r="Q4" i="32"/>
  <c r="P5" i="32"/>
  <c r="L5" i="32" s="1"/>
  <c r="Q4" i="31"/>
  <c r="P4" i="31"/>
  <c r="L4" i="31" s="1"/>
  <c r="P5" i="31"/>
  <c r="L5" i="31" s="1"/>
  <c r="Q5" i="31"/>
  <c r="Q5" i="30"/>
  <c r="Q4" i="30"/>
  <c r="P5" i="30"/>
  <c r="L5" i="30" s="1"/>
  <c r="Q4" i="29"/>
  <c r="P5" i="29"/>
  <c r="L5" i="29" s="1"/>
  <c r="Q5" i="29"/>
  <c r="Q5" i="35"/>
  <c r="Q5" i="36"/>
  <c r="P4" i="38"/>
  <c r="L4" i="38" s="1"/>
  <c r="P4" i="40"/>
  <c r="L4" i="40" s="1"/>
  <c r="P7" i="41"/>
  <c r="L7" i="41" s="1"/>
  <c r="P4" i="42"/>
  <c r="L4" i="42" s="1"/>
  <c r="M6" i="42" s="1"/>
  <c r="P4" i="37"/>
  <c r="L4" i="37" s="1"/>
  <c r="P4" i="39"/>
  <c r="L4" i="39" s="1"/>
  <c r="P4" i="41"/>
  <c r="L4" i="41" s="1"/>
  <c r="P4" i="30"/>
  <c r="L4" i="30" s="1"/>
  <c r="P4" i="29"/>
  <c r="L4" i="29" s="1"/>
  <c r="O6" i="24"/>
  <c r="N6" i="24"/>
  <c r="O5" i="24"/>
  <c r="N5" i="24"/>
  <c r="O4" i="24"/>
  <c r="N4" i="24"/>
  <c r="M7" i="44" l="1"/>
  <c r="M6" i="44"/>
  <c r="M9" i="36"/>
  <c r="M8" i="36"/>
  <c r="M7" i="36"/>
  <c r="M10" i="35"/>
  <c r="M6" i="33"/>
  <c r="M7" i="33"/>
  <c r="M8" i="33"/>
  <c r="M9" i="33"/>
  <c r="M4" i="30"/>
  <c r="M6" i="30"/>
  <c r="M7" i="30"/>
  <c r="M4" i="41"/>
  <c r="M6" i="41"/>
  <c r="M4" i="39"/>
  <c r="M7" i="39"/>
  <c r="M7" i="41"/>
  <c r="M4" i="40"/>
  <c r="M6" i="40"/>
  <c r="M4" i="38"/>
  <c r="M6" i="38"/>
  <c r="M5" i="30"/>
  <c r="R5" i="32"/>
  <c r="M5" i="32"/>
  <c r="M4" i="34"/>
  <c r="M5" i="40"/>
  <c r="M5" i="41"/>
  <c r="M8" i="35"/>
  <c r="M9" i="35"/>
  <c r="M5" i="39"/>
  <c r="R7" i="35"/>
  <c r="M7" i="35"/>
  <c r="M5" i="38"/>
  <c r="M4" i="32"/>
  <c r="M4" i="27"/>
  <c r="M6" i="27"/>
  <c r="M6" i="32"/>
  <c r="M5" i="34"/>
  <c r="M6" i="39"/>
  <c r="R6" i="36"/>
  <c r="R4" i="35"/>
  <c r="R6" i="39"/>
  <c r="R5" i="33"/>
  <c r="R4" i="27"/>
  <c r="R4" i="31"/>
  <c r="M4" i="29"/>
  <c r="M5" i="29"/>
  <c r="R5" i="43"/>
  <c r="R5" i="34"/>
  <c r="R4" i="33"/>
  <c r="M4" i="33"/>
  <c r="R5" i="37"/>
  <c r="R5" i="27"/>
  <c r="R5" i="40"/>
  <c r="R6" i="43"/>
  <c r="R6" i="32"/>
  <c r="M5" i="33"/>
  <c r="M5" i="31"/>
  <c r="M5" i="36"/>
  <c r="M5" i="43"/>
  <c r="R5" i="39"/>
  <c r="R5" i="35"/>
  <c r="R5" i="42"/>
  <c r="M5" i="44"/>
  <c r="R5" i="29"/>
  <c r="M4" i="31"/>
  <c r="M4" i="43"/>
  <c r="M4" i="44"/>
  <c r="R4" i="32"/>
  <c r="M6" i="36"/>
  <c r="M5" i="42"/>
  <c r="R4" i="44"/>
  <c r="R6" i="35"/>
  <c r="M4" i="36"/>
  <c r="M4" i="37"/>
  <c r="M5" i="37"/>
  <c r="R5" i="38"/>
  <c r="M6" i="43"/>
  <c r="R5" i="36"/>
  <c r="R4" i="26"/>
  <c r="R5" i="26"/>
  <c r="M5" i="26"/>
  <c r="M4" i="26"/>
  <c r="R5" i="41"/>
  <c r="P4" i="24"/>
  <c r="L4" i="24" s="1"/>
  <c r="Q4" i="24"/>
  <c r="Q5" i="24"/>
  <c r="R5" i="30"/>
  <c r="R4" i="36"/>
  <c r="R5" i="44"/>
  <c r="R4" i="43"/>
  <c r="R4" i="34"/>
  <c r="R5" i="31"/>
  <c r="P6" i="24"/>
  <c r="L6" i="24" s="1"/>
  <c r="Q6" i="24"/>
  <c r="M4" i="42"/>
  <c r="R4" i="42"/>
  <c r="R4" i="40"/>
  <c r="R4" i="38"/>
  <c r="R4" i="39"/>
  <c r="R7" i="41"/>
  <c r="R4" i="41"/>
  <c r="R4" i="37"/>
  <c r="R4" i="29"/>
  <c r="R4" i="30"/>
  <c r="P5" i="24"/>
  <c r="L5" i="24" s="1"/>
  <c r="M5" i="24" s="1"/>
  <c r="O7" i="22"/>
  <c r="N7" i="22"/>
  <c r="O6" i="22"/>
  <c r="N6" i="22"/>
  <c r="O5" i="22"/>
  <c r="N5" i="22"/>
  <c r="O4" i="22"/>
  <c r="N4" i="22"/>
  <c r="M13" i="24" l="1"/>
  <c r="M8" i="24"/>
  <c r="M9" i="24"/>
  <c r="M10" i="24"/>
  <c r="M11" i="24"/>
  <c r="M12" i="24"/>
  <c r="M6" i="24"/>
  <c r="M4" i="24"/>
  <c r="M7" i="24"/>
  <c r="R6" i="24"/>
  <c r="R4" i="24"/>
  <c r="Q5" i="22"/>
  <c r="R5" i="24"/>
  <c r="P7" i="22"/>
  <c r="L7" i="22" s="1"/>
  <c r="Q7" i="22"/>
  <c r="P6" i="22"/>
  <c r="L6" i="22" s="1"/>
  <c r="Q6" i="22"/>
  <c r="P5" i="22"/>
  <c r="L5" i="22" s="1"/>
  <c r="Q4" i="22"/>
  <c r="P4" i="22"/>
  <c r="L4" i="22" s="1"/>
  <c r="M8" i="22" l="1"/>
  <c r="M7" i="22"/>
  <c r="M6" i="22"/>
  <c r="R4" i="22"/>
  <c r="M4" i="22"/>
  <c r="R5" i="22"/>
  <c r="M5" i="22"/>
  <c r="R7" i="22"/>
  <c r="R6" i="22"/>
</calcChain>
</file>

<file path=xl/sharedStrings.xml><?xml version="1.0" encoding="utf-8"?>
<sst xmlns="http://schemas.openxmlformats.org/spreadsheetml/2006/main" count="918" uniqueCount="195">
  <si>
    <t>同分比序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</si>
  <si>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</si>
  <si>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</si>
  <si>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</si>
  <si>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</si>
  <si>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</si>
  <si>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</si>
  <si>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</si>
  <si>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</si>
  <si>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應得  分數</t>
    <phoneticPr fontId="1" type="noConversion"/>
  </si>
  <si>
    <t>裁判長加減分</t>
    <phoneticPr fontId="1" type="noConversion"/>
  </si>
  <si>
    <t>最後  得分</t>
    <phoneticPr fontId="1" type="noConversion"/>
  </si>
  <si>
    <t>名次</t>
  </si>
  <si>
    <t>最高分</t>
    <phoneticPr fontId="1" type="noConversion"/>
  </si>
  <si>
    <t>最低分</t>
    <phoneticPr fontId="1" type="noConversion"/>
  </si>
  <si>
    <t>最高低分扣除值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</si>
  <si>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</si>
  <si>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</si>
  <si>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 xml:space="preserve">葉哲瑋 </t>
  </si>
  <si>
    <t>二崙國小</t>
  </si>
  <si>
    <t>吳逸軒</t>
  </si>
  <si>
    <t>崙背國小</t>
  </si>
  <si>
    <t>備註: 合計2位選手參賽,取1名。</t>
  </si>
  <si>
    <t>裁判員簽名: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</si>
  <si>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若無法分出勝負，則同分者名次並列。</t>
    </r>
    <phoneticPr fontId="1" type="noConversion"/>
  </si>
  <si>
    <t>張萱薇</t>
  </si>
  <si>
    <t>公誠國小</t>
  </si>
  <si>
    <t>歐軒妤</t>
  </si>
  <si>
    <t>廖苡倢</t>
  </si>
  <si>
    <t>吳孟翔</t>
  </si>
  <si>
    <t>劉宥均</t>
  </si>
  <si>
    <t>斗六國小</t>
  </si>
  <si>
    <t>備註: 合計5位選手參賽,取3名。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</si>
  <si>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</si>
  <si>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詹秉秞</t>
  </si>
  <si>
    <t>劉宥賢</t>
  </si>
  <si>
    <t>吳松澤</t>
  </si>
  <si>
    <t>雲林國小</t>
  </si>
  <si>
    <t>留定安</t>
  </si>
  <si>
    <t>楊凱恩</t>
  </si>
  <si>
    <t>李祁隆</t>
  </si>
  <si>
    <t>棋山國小</t>
  </si>
  <si>
    <t>李原瑞</t>
  </si>
  <si>
    <t>崙豐國小</t>
  </si>
  <si>
    <t>張鈺晨</t>
  </si>
  <si>
    <t>王翊杰</t>
  </si>
  <si>
    <t>鎮西國小</t>
  </si>
  <si>
    <t>陳育勛</t>
  </si>
  <si>
    <t>備註: 合計10位選手參賽,取5名。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</si>
  <si>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</si>
  <si>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沈煜博</t>
  </si>
  <si>
    <t>正心中學</t>
  </si>
  <si>
    <t>陳炯叡</t>
  </si>
  <si>
    <t>斗六國中</t>
  </si>
  <si>
    <t>李瑞展</t>
  </si>
  <si>
    <t>崙背國中</t>
  </si>
  <si>
    <t>曾柏喬</t>
  </si>
  <si>
    <t>備註: 合計4位選手參賽,取2名。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</si>
  <si>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若無法分出勝負，則同分者名次並列。</t>
    </r>
    <phoneticPr fontId="1" type="noConversion"/>
  </si>
  <si>
    <t>吳肇倫</t>
  </si>
  <si>
    <t>飛沙國中</t>
  </si>
  <si>
    <t>劉崇馼</t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</si>
  <si>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</si>
  <si>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t>最高、低分扣除</t>
    <phoneticPr fontId="1" type="noConversion"/>
  </si>
  <si>
    <t>陳毓芸</t>
  </si>
  <si>
    <t>立仁國小</t>
  </si>
  <si>
    <t>丁畇菀</t>
  </si>
  <si>
    <t>備註: 合計2位選手參賽,取1名。</t>
    <phoneticPr fontId="1" type="noConversion"/>
  </si>
  <si>
    <t>五號裁判</t>
    <phoneticPr fontId="1" type="noConversion"/>
  </si>
  <si>
    <t>廖云曈</t>
  </si>
  <si>
    <t>蔡語家</t>
  </si>
  <si>
    <t>馬若恩</t>
  </si>
  <si>
    <t>備註: 合計3位選手參賽,取2名。</t>
    <phoneticPr fontId="1" type="noConversion"/>
  </si>
  <si>
    <t>黃敏慈</t>
  </si>
  <si>
    <t>東仁國中</t>
  </si>
  <si>
    <t>沈奕瑾</t>
  </si>
  <si>
    <t>林恩睿</t>
  </si>
  <si>
    <t>崇德國中</t>
  </si>
  <si>
    <t>廖芷云</t>
  </si>
  <si>
    <t>廖翌君</t>
  </si>
  <si>
    <t>朱宥恩</t>
  </si>
  <si>
    <t>備註: 合計6位選手參賽,取3名。</t>
  </si>
  <si>
    <t>張家畯</t>
  </si>
  <si>
    <t>戴堂亦</t>
  </si>
  <si>
    <t>裁判長    加減分</t>
    <phoneticPr fontId="1" type="noConversion"/>
  </si>
  <si>
    <t>陳毓桀</t>
  </si>
  <si>
    <t>葉哲瑋</t>
  </si>
  <si>
    <t>戴辰亦</t>
  </si>
  <si>
    <t>備註: 合計3位選手參賽,取2名。</t>
  </si>
  <si>
    <t>吳郁云</t>
  </si>
  <si>
    <t>陳詩霓</t>
  </si>
  <si>
    <t>土庫國中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</si>
  <si>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若無法分出勝負，則同分者名次並列。</t>
    </r>
    <phoneticPr fontId="1" type="noConversion"/>
  </si>
  <si>
    <t>劉欣曄</t>
  </si>
  <si>
    <t>王菁菁</t>
  </si>
  <si>
    <t>陳愛霓</t>
  </si>
  <si>
    <t>劉家溱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</si>
  <si>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</si>
  <si>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t>王奕勛</t>
  </si>
  <si>
    <t>謝帛叡</t>
  </si>
  <si>
    <t>曾筠芸</t>
  </si>
  <si>
    <t>王旆絨</t>
  </si>
  <si>
    <t>楊卉庭</t>
  </si>
  <si>
    <t>吳健豪</t>
  </si>
  <si>
    <t>王閎平</t>
  </si>
  <si>
    <t>詹子鋆</t>
  </si>
  <si>
    <t>張邑豪</t>
  </si>
  <si>
    <t>李建鋐</t>
  </si>
  <si>
    <t>備註: 合計7位選手參賽,取4名。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</si>
  <si>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</si>
  <si>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t>王芊驊</t>
  </si>
  <si>
    <t>斗六高中</t>
  </si>
  <si>
    <t>曾筠珊</t>
  </si>
  <si>
    <t>蔡宜芳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</si>
  <si>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</si>
  <si>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t>備註: 合計2位選手參賽,取名。</t>
  </si>
  <si>
    <t>余承檡</t>
  </si>
  <si>
    <t>沈裕惟</t>
  </si>
  <si>
    <t>安慶國小</t>
  </si>
  <si>
    <t>賴秉澤</t>
  </si>
  <si>
    <t>林東澤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</si>
  <si>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</si>
  <si>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楊洛熏</t>
  </si>
  <si>
    <t>吳綺鳳</t>
  </si>
  <si>
    <t>張筠婕</t>
  </si>
  <si>
    <t>雲林縣113年春季縣長盃國術錦標賽【國中男子組武術 南拳】比賽名單 乙21場</t>
  </si>
  <si>
    <t>蔡宗諺</t>
  </si>
  <si>
    <t>余翎鳳</t>
  </si>
  <si>
    <t>李昀瑾</t>
  </si>
  <si>
    <t>張丞毅</t>
  </si>
  <si>
    <t>張樂綺</t>
  </si>
  <si>
    <t>林芯慧</t>
  </si>
  <si>
    <t>石榴國中</t>
  </si>
  <si>
    <t>林怡柔</t>
  </si>
  <si>
    <t>台西國中</t>
  </si>
  <si>
    <t>鄭盈盈</t>
  </si>
  <si>
    <t>鍾心琳</t>
  </si>
  <si>
    <t>邱文欣</t>
  </si>
  <si>
    <t>備註: 合計8位選手參賽,取4名。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</si>
  <si>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</si>
  <si>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鐘惟欣</t>
  </si>
  <si>
    <t>廖聿奎</t>
  </si>
  <si>
    <t>林順慶</t>
  </si>
  <si>
    <t>斗南高中</t>
  </si>
  <si>
    <t>張家銓</t>
  </si>
  <si>
    <t>張金寶</t>
  </si>
  <si>
    <t>傅育長</t>
  </si>
  <si>
    <t>吳崇瑋</t>
  </si>
  <si>
    <t>王義誠</t>
  </si>
  <si>
    <t>吳庭祐</t>
  </si>
  <si>
    <t>林許士耘</t>
  </si>
  <si>
    <t>鍾勝恩</t>
  </si>
  <si>
    <t>李傳森</t>
  </si>
  <si>
    <t>備註: 合計13位選手參賽,取7名。</t>
  </si>
  <si>
    <t>同分判定方式說+4:23明：當競賽成績同分後(最後得分)，將五位裁判給分中最高與最低分數總加平均後，此分數最接近原本分數者勝出。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</si>
  <si>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林言彤</t>
  </si>
  <si>
    <t>沈庭妤</t>
  </si>
  <si>
    <t>林楚妮</t>
  </si>
  <si>
    <t>沈渝蕙</t>
  </si>
  <si>
    <t>備註: 合計8位選手參賽,取4名。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</si>
  <si>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1" type="noConversion"/>
  </si>
  <si>
    <t>楊易璋</t>
  </si>
  <si>
    <t>黃品豪</t>
  </si>
  <si>
    <t>雲林縣113年春季縣長盃國武術錦標賽【國小男子低年級組武術-棍術 】比賽名單 乙1場</t>
    <phoneticPr fontId="1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</si>
  <si>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</si>
  <si>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雲林縣113年春季縣長盃國武術錦標賽【國小女子高年級組武術-棍術】比賽名單 乙2場</t>
    <phoneticPr fontId="1" type="noConversion"/>
  </si>
  <si>
    <t>雲林縣113年春季縣長盃國武術錦標賽【國小男子高年級組武術-棍術】比賽名單 乙3場</t>
    <phoneticPr fontId="1" type="noConversion"/>
  </si>
  <si>
    <t>雲林縣113年春季縣長盃國武術錦標賽【國中男子組武術-棍術 】比賽名單 乙4場</t>
    <phoneticPr fontId="1" type="noConversion"/>
  </si>
  <si>
    <t>雲林縣113年春季縣長盃國武術錦標賽【國中男子組武術-南棍 】比賽名單 乙5場</t>
    <phoneticPr fontId="1" type="noConversion"/>
  </si>
  <si>
    <t>雲林縣113年春季縣長盃國武術錦標賽【國小女子低年級組武術-太極拳】比賽名單 乙6場</t>
    <phoneticPr fontId="1" type="noConversion"/>
  </si>
  <si>
    <t>同分判定方式說明：當競賽成績同分後(最後得分)，將五位裁判給分中最高與最低分數總加平均後，此分數最接近原本分數者勝出。             若無法分出勝負，則同分者名次並列。</t>
    <phoneticPr fontId="1" type="noConversion"/>
  </si>
  <si>
    <t>雲林縣113年春季縣長盃國武術錦標賽【國小女子高年級組武術-太極拳 】比賽名單 乙7場</t>
    <phoneticPr fontId="1" type="noConversion"/>
  </si>
  <si>
    <t>雲林縣113年春季縣長盃國武術錦標賽【國中女子組武術-太極拳】比賽名單 乙8場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</si>
  <si>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若無法分出勝負，則同分者名次並列。</t>
    </r>
    <phoneticPr fontId="1" type="noConversion"/>
  </si>
  <si>
    <t>雲林縣113年春季縣長盃國武術錦標賽【國中男子組武術-太極拳 】比賽名單 乙9場</t>
    <phoneticPr fontId="1" type="noConversion"/>
  </si>
  <si>
    <t>雲林縣113年春季縣長盃國武術錦標賽【國小男子低年級組武術-槍】比賽名單 乙10場</t>
    <phoneticPr fontId="1" type="noConversion"/>
  </si>
  <si>
    <t>雲林縣113年春季縣長盃國武術錦標賽【國中女子組武術-槍術】比賽名單 乙11場</t>
    <phoneticPr fontId="1" type="noConversion"/>
  </si>
  <si>
    <t>雲林縣113年春季縣長盃國武術錦標賽【國小女子高年級組武術-長拳】比賽名單 乙12場</t>
    <phoneticPr fontId="1" type="noConversion"/>
  </si>
  <si>
    <t>雲林縣113年春季縣長盃國武術錦標賽【國小男子高年級組武術-長拳】比賽名單 乙13場</t>
    <phoneticPr fontId="1" type="noConversion"/>
  </si>
  <si>
    <t>雲林縣113年春季縣長盃國武術錦標賽【國中女子組武術-長拳 】比賽名單 乙14場</t>
    <phoneticPr fontId="1" type="noConversion"/>
  </si>
  <si>
    <t>雲林縣113年春季縣長盃國武術錦標賽【社會女子組武術-長拳】比賽名單 乙16場</t>
    <phoneticPr fontId="1" type="noConversion"/>
  </si>
  <si>
    <t>雲林縣113年春季縣長盃國武術錦標賽【國中男子組武術-長拳】比賽名單 乙15場</t>
    <phoneticPr fontId="1" type="noConversion"/>
  </si>
  <si>
    <t>雲林縣113年春季縣長盃國武術錦標賽【國中女子組武術-太極劍 】比賽名單 乙17場</t>
    <phoneticPr fontId="1" type="noConversion"/>
  </si>
  <si>
    <t>雲林縣113年春季縣長盃國武術錦標賽【國小男子高年級組武術-刀 】比賽名單 乙18場</t>
    <phoneticPr fontId="1" type="noConversion"/>
  </si>
  <si>
    <t>雲林縣113年春季縣長盃國武術錦標賽【國中男子組武術-刀術】比賽名單 乙19場</t>
    <phoneticPr fontId="1" type="noConversion"/>
  </si>
  <si>
    <t>雲林縣113年春季縣長盃國武術錦標賽【國中女子組武術-南拳 】比賽名單 乙20場</t>
    <phoneticPr fontId="1" type="noConversion"/>
  </si>
  <si>
    <t>雲林縣113年春季縣長盃國武術錦標賽【國小女子高年級組國術-劍術】比賽名單 乙22場</t>
    <phoneticPr fontId="1" type="noConversion"/>
  </si>
  <si>
    <t>雲林縣113年春季縣長盃國武術錦標賽【國小男子高年級組國術-劍術】比賽名單 乙23場</t>
    <phoneticPr fontId="1" type="noConversion"/>
  </si>
  <si>
    <t>雲林縣113年春季縣長盃國武術錦標賽【國中女子組國術-少林連環拳】比賽名單 乙24場</t>
    <phoneticPr fontId="1" type="noConversion"/>
  </si>
  <si>
    <t>雲林縣113年春季縣長盃國武術錦標賽【國中男子組國術-少林連環拳】比賽名單 乙25場</t>
    <phoneticPr fontId="1" type="noConversion"/>
  </si>
  <si>
    <t>雲林縣113年春季縣長盃國武術錦標賽【國中男子組國術-羅漢化技】比賽名單 乙26場</t>
    <phoneticPr fontId="1" type="noConversion"/>
  </si>
  <si>
    <t>吳崇瑋</t>
    <phoneticPr fontId="1" type="noConversion"/>
  </si>
  <si>
    <t>雲林縣113年春季縣長盃國武術錦標賽【國中男子組國術-金羅漢少林連環拳】比賽名單 乙28場</t>
    <phoneticPr fontId="1" type="noConversion"/>
  </si>
  <si>
    <t>雲林縣113年春季縣長盃國武術錦標賽【國中女子組國術-金羅漢少林連環拳 】比賽名單 乙27場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</si>
  <si>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若無法分出勝負，則同分者名次並列。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</si>
</sst>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zoomScale="107" zoomScaleNormal="107" workbookViewId="0">
      <selection activeCell="B4" sqref="B4:C5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6640625" style="1" customWidth="1"/>
    <col min="11" max="11" width="9.1093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" style="6" customWidth="1"/>
    <col min="17" max="17" width="8.44140625" style="6" customWidth="1"/>
    <col min="18" max="18" width="12.6640625" style="1" customWidth="1"/>
    <col min="19" max="16384" width="9" style="1"/>
  </cols>
  <sheetData>
    <row r="1" spans="1:20" ht="27.6" customHeight="1" x14ac:dyDescent="0.3">
      <c r="A1" s="28" t="s">
        <v>163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6.9" customHeight="1" x14ac:dyDescent="0.3">
      <c r="A4" s="2">
        <v>1</v>
      </c>
      <c r="B4" s="38" t="s">
        <v>18</v>
      </c>
      <c r="C4" s="38" t="s">
        <v>19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5" si="0">MAX(D4:H4)</f>
        <v>0</v>
      </c>
      <c r="O4" s="2">
        <f t="shared" ref="O4:O5" si="1">MIN(D4:H4)</f>
        <v>0</v>
      </c>
      <c r="P4" s="37">
        <f t="shared" ref="P4:P5" si="2">SUM(I4-N4-O4)</f>
        <v>0</v>
      </c>
      <c r="Q4" s="37">
        <f>AVERAGE(N4:O4)</f>
        <v>0</v>
      </c>
      <c r="R4" s="34">
        <f>L4-Q4</f>
        <v>0</v>
      </c>
    </row>
    <row r="5" spans="1:20" ht="36.9" customHeight="1" x14ac:dyDescent="0.3">
      <c r="A5" s="2">
        <v>2</v>
      </c>
      <c r="B5" s="38" t="s">
        <v>20</v>
      </c>
      <c r="C5" s="38" t="s">
        <v>21</v>
      </c>
      <c r="D5" s="2"/>
      <c r="E5" s="2"/>
      <c r="F5" s="2"/>
      <c r="G5" s="2"/>
      <c r="H5" s="2"/>
      <c r="I5" s="2"/>
      <c r="J5" s="2"/>
      <c r="K5" s="2"/>
      <c r="L5" s="2">
        <f t="shared" ref="L5" si="3"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" si="4">AVERAGE(N5:O5)</f>
        <v>0</v>
      </c>
      <c r="R5" s="35">
        <f t="shared" ref="R5" si="5">L5-Q5</f>
        <v>0</v>
      </c>
      <c r="S5" s="19"/>
      <c r="T5" s="19"/>
    </row>
    <row r="6" spans="1:20" ht="36.9" customHeight="1" x14ac:dyDescent="0.3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R6" s="7"/>
      <c r="S6" s="19"/>
      <c r="T6" s="19"/>
    </row>
    <row r="7" spans="1:20" ht="36.9" customHeight="1" x14ac:dyDescent="0.3">
      <c r="A7" s="4"/>
      <c r="B7" s="4"/>
      <c r="C7" s="24" t="s">
        <v>23</v>
      </c>
      <c r="D7" s="24"/>
      <c r="E7" s="24"/>
      <c r="F7" s="4"/>
      <c r="G7" s="4"/>
      <c r="H7" s="4"/>
      <c r="I7" s="4"/>
      <c r="J7" s="4"/>
      <c r="K7" s="4"/>
      <c r="L7" s="4"/>
      <c r="M7" s="4"/>
      <c r="N7" s="4"/>
      <c r="O7" s="4"/>
      <c r="R7" s="7"/>
      <c r="S7" s="19"/>
      <c r="T7" s="19"/>
    </row>
    <row r="8" spans="1:20" ht="36.9" customHeight="1" x14ac:dyDescent="0.3">
      <c r="A8" s="22" t="s">
        <v>24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19"/>
      <c r="T8" s="19"/>
    </row>
    <row r="9" spans="1:20" ht="36.9" customHeight="1" x14ac:dyDescent="0.3">
      <c r="R9" s="7"/>
      <c r="S9" s="19"/>
      <c r="T9" s="19"/>
    </row>
    <row r="10" spans="1:20" ht="36.9" customHeight="1" x14ac:dyDescent="0.3"/>
    <row r="11" spans="1:20" ht="36.9" customHeight="1" x14ac:dyDescent="0.3"/>
    <row r="12" spans="1:20" ht="36.9" customHeight="1" x14ac:dyDescent="0.3"/>
    <row r="13" spans="1:20" ht="36.9" customHeight="1" x14ac:dyDescent="0.3"/>
    <row r="14" spans="1:20" ht="51" customHeight="1" x14ac:dyDescent="0.3"/>
  </sheetData>
  <sortState xmlns:xlrd2="http://schemas.microsoft.com/office/spreadsheetml/2017/richdata2" ref="A4:C11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2"/>
  <sheetViews>
    <sheetView zoomScaleNormal="100" workbookViewId="0">
      <selection activeCell="B4" sqref="B4:C8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6640625" style="1" customWidth="1"/>
    <col min="11" max="11" width="10.1093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9" style="6" customWidth="1"/>
    <col min="17" max="17" width="8.33203125" style="6" customWidth="1"/>
    <col min="18" max="18" width="12.44140625" style="1" customWidth="1"/>
    <col min="19" max="16384" width="9" style="1"/>
  </cols>
  <sheetData>
    <row r="1" spans="1:19" ht="27.6" customHeight="1" x14ac:dyDescent="0.3">
      <c r="A1" s="28" t="s">
        <v>165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9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9" ht="36.9" customHeight="1" x14ac:dyDescent="0.3">
      <c r="A4" s="2">
        <v>1</v>
      </c>
      <c r="B4" s="38" t="s">
        <v>29</v>
      </c>
      <c r="C4" s="38" t="s">
        <v>21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7" si="0">MAX(D4:H4)</f>
        <v>0</v>
      </c>
      <c r="O4" s="2">
        <f t="shared" ref="O4:O7" si="1">MIN(D4:H4)</f>
        <v>0</v>
      </c>
      <c r="P4" s="37">
        <f t="shared" ref="P4:P7" si="2">SUM(I4-N4-O4)</f>
        <v>0</v>
      </c>
      <c r="Q4" s="37">
        <f>AVERAGE(N4:O4)</f>
        <v>0</v>
      </c>
      <c r="R4" s="34">
        <f>L4-Q4</f>
        <v>0</v>
      </c>
    </row>
    <row r="5" spans="1:19" ht="36.9" customHeight="1" x14ac:dyDescent="0.3">
      <c r="A5" s="2">
        <v>2</v>
      </c>
      <c r="B5" s="38" t="s">
        <v>27</v>
      </c>
      <c r="C5" s="38" t="s">
        <v>26</v>
      </c>
      <c r="D5" s="2"/>
      <c r="E5" s="2"/>
      <c r="F5" s="2"/>
      <c r="G5" s="2"/>
      <c r="H5" s="2"/>
      <c r="I5" s="2"/>
      <c r="J5" s="2"/>
      <c r="K5" s="2"/>
      <c r="L5" s="2">
        <f t="shared" ref="L5:L7" si="3"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:Q7" si="4">AVERAGE(N5:O5)</f>
        <v>0</v>
      </c>
      <c r="R5" s="35">
        <f t="shared" ref="R5:R7" si="5">L5-Q5</f>
        <v>0</v>
      </c>
      <c r="S5" s="19"/>
    </row>
    <row r="6" spans="1:19" ht="36.9" customHeight="1" x14ac:dyDescent="0.3">
      <c r="A6" s="2">
        <v>3</v>
      </c>
      <c r="B6" s="38" t="s">
        <v>28</v>
      </c>
      <c r="C6" s="38" t="s">
        <v>26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>RANK(L6,$L$4:$L$7)</f>
        <v>1</v>
      </c>
      <c r="N6" s="2">
        <f t="shared" si="0"/>
        <v>0</v>
      </c>
      <c r="O6" s="2">
        <f t="shared" si="1"/>
        <v>0</v>
      </c>
      <c r="P6" s="37">
        <f t="shared" si="2"/>
        <v>0</v>
      </c>
      <c r="Q6" s="37">
        <f t="shared" si="4"/>
        <v>0</v>
      </c>
      <c r="R6" s="35">
        <f t="shared" si="5"/>
        <v>0</v>
      </c>
      <c r="S6" s="19"/>
    </row>
    <row r="7" spans="1:19" ht="36.9" customHeight="1" x14ac:dyDescent="0.3">
      <c r="A7" s="2">
        <v>4</v>
      </c>
      <c r="B7" s="38" t="s">
        <v>30</v>
      </c>
      <c r="C7" s="38" t="s">
        <v>31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>RANK(L7,$L$4:$L$7)</f>
        <v>1</v>
      </c>
      <c r="N7" s="2">
        <f t="shared" si="0"/>
        <v>0</v>
      </c>
      <c r="O7" s="2">
        <f t="shared" si="1"/>
        <v>0</v>
      </c>
      <c r="P7" s="37">
        <f t="shared" si="2"/>
        <v>0</v>
      </c>
      <c r="Q7" s="37">
        <f t="shared" si="4"/>
        <v>0</v>
      </c>
      <c r="R7" s="35">
        <f t="shared" si="5"/>
        <v>0</v>
      </c>
      <c r="S7" s="19"/>
    </row>
    <row r="8" spans="1:19" ht="36.9" customHeight="1" x14ac:dyDescent="0.3">
      <c r="A8" s="2">
        <v>5</v>
      </c>
      <c r="B8" s="38" t="s">
        <v>25</v>
      </c>
      <c r="C8" s="38" t="s">
        <v>26</v>
      </c>
      <c r="D8" s="2"/>
      <c r="E8" s="2"/>
      <c r="F8" s="2"/>
      <c r="G8" s="2"/>
      <c r="H8" s="2"/>
      <c r="I8" s="2"/>
      <c r="J8" s="2"/>
      <c r="K8" s="2"/>
      <c r="L8" s="2">
        <f t="shared" ref="L8" si="6">SUM(J8:K8)</f>
        <v>0</v>
      </c>
      <c r="M8" s="2">
        <f>RANK(L8,$L$4:$L$7)</f>
        <v>1</v>
      </c>
      <c r="N8" s="2">
        <f t="shared" ref="N8" si="7">MAX(D8:H8)</f>
        <v>0</v>
      </c>
      <c r="O8" s="2">
        <f t="shared" ref="O8" si="8">MIN(D8:H8)</f>
        <v>0</v>
      </c>
      <c r="P8" s="37">
        <f t="shared" ref="P8" si="9">SUM(I8-N8-O8)</f>
        <v>0</v>
      </c>
      <c r="Q8" s="37">
        <f t="shared" ref="Q8" si="10">AVERAGE(N8:O8)</f>
        <v>0</v>
      </c>
      <c r="R8" s="35">
        <f t="shared" ref="R8" si="11">L8-Q8</f>
        <v>0</v>
      </c>
      <c r="S8" s="19"/>
    </row>
    <row r="9" spans="1:19" ht="36.9" customHeight="1" x14ac:dyDescent="0.3">
      <c r="A9" s="23" t="s">
        <v>32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5"/>
      <c r="O9" s="25"/>
      <c r="R9" s="7"/>
    </row>
    <row r="10" spans="1:19" ht="36.9" customHeight="1" x14ac:dyDescent="0.3">
      <c r="C10" s="24" t="s">
        <v>23</v>
      </c>
      <c r="D10" s="24"/>
      <c r="E10" s="24"/>
    </row>
    <row r="11" spans="1:19" ht="36.9" customHeight="1" x14ac:dyDescent="0.3">
      <c r="A11" s="22" t="s">
        <v>33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9" ht="51" customHeight="1" x14ac:dyDescent="0.3"/>
  </sheetData>
  <sortState xmlns:xlrd2="http://schemas.microsoft.com/office/spreadsheetml/2017/richdata2" ref="A4:C9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"/>
  <sheetViews>
    <sheetView topLeftCell="A2" zoomScale="85" zoomScaleNormal="85" workbookViewId="0">
      <selection activeCell="B4" sqref="B4:C13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6640625" style="1" customWidth="1"/>
    <col min="16" max="16" width="9.33203125" style="6" customWidth="1"/>
    <col min="17" max="17" width="8.44140625" style="6" customWidth="1"/>
    <col min="18" max="18" width="12.88671875" style="1" customWidth="1"/>
    <col min="19" max="16384" width="9" style="1"/>
  </cols>
  <sheetData>
    <row r="1" spans="1:19" ht="27.6" customHeight="1" x14ac:dyDescent="0.3">
      <c r="A1" s="28" t="s">
        <v>166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9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9" ht="30" customHeight="1" x14ac:dyDescent="0.3">
      <c r="A4" s="2">
        <v>1</v>
      </c>
      <c r="B4" s="38" t="s">
        <v>40</v>
      </c>
      <c r="C4" s="38" t="s">
        <v>41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  <c r="S4" s="19"/>
    </row>
    <row r="5" spans="1:19" ht="30" customHeight="1" x14ac:dyDescent="0.3">
      <c r="A5" s="2">
        <v>2</v>
      </c>
      <c r="B5" s="38" t="s">
        <v>42</v>
      </c>
      <c r="C5" s="38" t="s">
        <v>43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1">AVERAGE(N5:O5)</f>
        <v>0</v>
      </c>
      <c r="R5" s="35">
        <f t="shared" ref="R5:R6" si="2">L5-Q5</f>
        <v>0</v>
      </c>
    </row>
    <row r="6" spans="1:19" ht="30" customHeight="1" x14ac:dyDescent="0.3">
      <c r="A6" s="2">
        <v>3</v>
      </c>
      <c r="B6" s="38" t="s">
        <v>44</v>
      </c>
      <c r="C6" s="38" t="s">
        <v>31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RANK(L6,$L$4:$L$7)</f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si="1"/>
        <v>0</v>
      </c>
      <c r="R6" s="35">
        <f t="shared" si="2"/>
        <v>0</v>
      </c>
      <c r="S6" s="19"/>
    </row>
    <row r="7" spans="1:19" ht="30" customHeight="1" x14ac:dyDescent="0.3">
      <c r="A7" s="2">
        <v>4</v>
      </c>
      <c r="B7" s="38" t="s">
        <v>45</v>
      </c>
      <c r="C7" s="38" t="s">
        <v>46</v>
      </c>
      <c r="D7" s="2"/>
      <c r="E7" s="2"/>
      <c r="F7" s="2"/>
      <c r="G7" s="2"/>
      <c r="H7" s="2"/>
      <c r="I7" s="2"/>
      <c r="J7" s="2"/>
      <c r="K7" s="2"/>
      <c r="L7" s="2">
        <f t="shared" ref="L7:L8" si="3">SUM(J7:K7)</f>
        <v>0</v>
      </c>
      <c r="M7" s="2">
        <f>RANK(L7,$L$4:$L$7)</f>
        <v>1</v>
      </c>
      <c r="N7" s="2">
        <f t="shared" ref="N7:N8" si="4">MAX(D7:H7)</f>
        <v>0</v>
      </c>
      <c r="O7" s="2">
        <f t="shared" ref="O7:O8" si="5">MIN(D7:H7)</f>
        <v>0</v>
      </c>
      <c r="P7" s="37">
        <f t="shared" ref="P7:P8" si="6">SUM(I7-N7-O7)</f>
        <v>0</v>
      </c>
      <c r="Q7" s="37">
        <f t="shared" ref="Q7:Q8" si="7">AVERAGE(N7:O7)</f>
        <v>0</v>
      </c>
      <c r="R7" s="35">
        <f t="shared" ref="R7:R8" si="8">L7-Q7</f>
        <v>0</v>
      </c>
      <c r="S7" s="19"/>
    </row>
    <row r="8" spans="1:19" ht="30" customHeight="1" x14ac:dyDescent="0.3">
      <c r="A8" s="2">
        <v>5</v>
      </c>
      <c r="B8" s="38" t="s">
        <v>35</v>
      </c>
      <c r="C8" s="38" t="s">
        <v>26</v>
      </c>
      <c r="D8" s="2"/>
      <c r="E8" s="2"/>
      <c r="F8" s="2"/>
      <c r="G8" s="2"/>
      <c r="H8" s="2"/>
      <c r="I8" s="2"/>
      <c r="J8" s="2"/>
      <c r="K8" s="2"/>
      <c r="L8" s="2">
        <f t="shared" si="3"/>
        <v>0</v>
      </c>
      <c r="M8" s="2">
        <f t="shared" ref="M8:M12" si="9">RANK(L8,$L$4:$L$7)</f>
        <v>1</v>
      </c>
      <c r="N8" s="2">
        <f t="shared" si="4"/>
        <v>0</v>
      </c>
      <c r="O8" s="2">
        <f t="shared" si="5"/>
        <v>0</v>
      </c>
      <c r="P8" s="37">
        <f t="shared" si="6"/>
        <v>0</v>
      </c>
      <c r="Q8" s="37">
        <f t="shared" si="7"/>
        <v>0</v>
      </c>
      <c r="R8" s="35">
        <f t="shared" si="8"/>
        <v>0</v>
      </c>
      <c r="S8" s="19"/>
    </row>
    <row r="9" spans="1:19" ht="30" customHeight="1" x14ac:dyDescent="0.3">
      <c r="A9" s="2">
        <v>6</v>
      </c>
      <c r="B9" s="38" t="s">
        <v>36</v>
      </c>
      <c r="C9" s="38" t="s">
        <v>37</v>
      </c>
      <c r="D9" s="2"/>
      <c r="E9" s="2"/>
      <c r="F9" s="2"/>
      <c r="G9" s="2"/>
      <c r="H9" s="2"/>
      <c r="I9" s="2"/>
      <c r="J9" s="2"/>
      <c r="K9" s="2"/>
      <c r="L9" s="2">
        <f t="shared" ref="L9:L13" si="10">SUM(J9:K9)</f>
        <v>0</v>
      </c>
      <c r="M9" s="2">
        <f t="shared" si="9"/>
        <v>1</v>
      </c>
      <c r="N9" s="2">
        <f t="shared" ref="N9:N12" si="11">MAX(D9:H9)</f>
        <v>0</v>
      </c>
      <c r="O9" s="2">
        <f t="shared" ref="O9:O12" si="12">MIN(D9:H9)</f>
        <v>0</v>
      </c>
      <c r="P9" s="37">
        <f t="shared" ref="P9:P12" si="13">SUM(I9-N9-O9)</f>
        <v>0</v>
      </c>
      <c r="Q9" s="37">
        <f t="shared" ref="Q9:Q13" si="14">AVERAGE(N9:O9)</f>
        <v>0</v>
      </c>
      <c r="R9" s="35">
        <f t="shared" ref="R9:R13" si="15">L9-Q9</f>
        <v>0</v>
      </c>
      <c r="S9" s="19"/>
    </row>
    <row r="10" spans="1:19" ht="30" customHeight="1" x14ac:dyDescent="0.3">
      <c r="A10" s="2">
        <v>7</v>
      </c>
      <c r="B10" s="38" t="s">
        <v>38</v>
      </c>
      <c r="C10" s="38" t="s">
        <v>37</v>
      </c>
      <c r="D10" s="2"/>
      <c r="E10" s="2"/>
      <c r="F10" s="2"/>
      <c r="G10" s="2"/>
      <c r="H10" s="2"/>
      <c r="I10" s="2"/>
      <c r="J10" s="2"/>
      <c r="K10" s="2"/>
      <c r="L10" s="2">
        <f t="shared" si="10"/>
        <v>0</v>
      </c>
      <c r="M10" s="2">
        <f t="shared" si="9"/>
        <v>1</v>
      </c>
      <c r="N10" s="2">
        <f t="shared" si="11"/>
        <v>0</v>
      </c>
      <c r="O10" s="2">
        <f t="shared" si="12"/>
        <v>0</v>
      </c>
      <c r="P10" s="37">
        <f t="shared" si="13"/>
        <v>0</v>
      </c>
      <c r="Q10" s="37">
        <f t="shared" si="14"/>
        <v>0</v>
      </c>
      <c r="R10" s="35">
        <f t="shared" si="15"/>
        <v>0</v>
      </c>
      <c r="S10" s="19"/>
    </row>
    <row r="11" spans="1:19" ht="30" customHeight="1" x14ac:dyDescent="0.3">
      <c r="A11" s="2">
        <v>8</v>
      </c>
      <c r="B11" s="38" t="s">
        <v>39</v>
      </c>
      <c r="C11" s="38" t="s">
        <v>31</v>
      </c>
      <c r="D11" s="2"/>
      <c r="E11" s="2"/>
      <c r="F11" s="2"/>
      <c r="G11" s="2"/>
      <c r="H11" s="2"/>
      <c r="I11" s="2"/>
      <c r="J11" s="2"/>
      <c r="K11" s="2"/>
      <c r="L11" s="2">
        <f t="shared" si="10"/>
        <v>0</v>
      </c>
      <c r="M11" s="2">
        <f t="shared" si="9"/>
        <v>1</v>
      </c>
      <c r="N11" s="2">
        <f t="shared" si="11"/>
        <v>0</v>
      </c>
      <c r="O11" s="2">
        <f t="shared" si="12"/>
        <v>0</v>
      </c>
      <c r="P11" s="37">
        <f t="shared" si="13"/>
        <v>0</v>
      </c>
      <c r="Q11" s="37">
        <f t="shared" si="14"/>
        <v>0</v>
      </c>
      <c r="R11" s="35">
        <f t="shared" si="15"/>
        <v>0</v>
      </c>
      <c r="S11" s="19"/>
    </row>
    <row r="12" spans="1:19" ht="30" customHeight="1" x14ac:dyDescent="0.3">
      <c r="A12" s="2">
        <v>9</v>
      </c>
      <c r="B12" s="38" t="s">
        <v>47</v>
      </c>
      <c r="C12" s="38" t="s">
        <v>46</v>
      </c>
      <c r="D12" s="2"/>
      <c r="E12" s="2"/>
      <c r="F12" s="2"/>
      <c r="G12" s="2"/>
      <c r="H12" s="2"/>
      <c r="I12" s="2"/>
      <c r="J12" s="2"/>
      <c r="K12" s="2"/>
      <c r="L12" s="2">
        <f t="shared" si="10"/>
        <v>0</v>
      </c>
      <c r="M12" s="2">
        <f t="shared" si="9"/>
        <v>1</v>
      </c>
      <c r="N12" s="2">
        <f t="shared" si="11"/>
        <v>0</v>
      </c>
      <c r="O12" s="2">
        <f t="shared" si="12"/>
        <v>0</v>
      </c>
      <c r="P12" s="37">
        <f t="shared" si="13"/>
        <v>0</v>
      </c>
      <c r="Q12" s="37">
        <f t="shared" si="14"/>
        <v>0</v>
      </c>
      <c r="R12" s="35">
        <f t="shared" si="15"/>
        <v>0</v>
      </c>
    </row>
    <row r="13" spans="1:19" ht="30" customHeight="1" x14ac:dyDescent="0.3">
      <c r="A13" s="2">
        <v>10</v>
      </c>
      <c r="B13" s="38" t="s">
        <v>34</v>
      </c>
      <c r="C13" s="38" t="s">
        <v>26</v>
      </c>
      <c r="D13" s="2"/>
      <c r="E13" s="2"/>
      <c r="F13" s="2"/>
      <c r="G13" s="2"/>
      <c r="H13" s="2"/>
      <c r="I13" s="2"/>
      <c r="J13" s="2"/>
      <c r="K13" s="2"/>
      <c r="L13" s="2">
        <f t="shared" si="10"/>
        <v>0</v>
      </c>
      <c r="M13" s="2">
        <f>RANK(L13,$L$4:$L$7)</f>
        <v>1</v>
      </c>
      <c r="N13" s="2">
        <f>MAX(D13:H13)</f>
        <v>0</v>
      </c>
      <c r="O13" s="2">
        <f>MIN(D13:H13)</f>
        <v>0</v>
      </c>
      <c r="P13" s="37">
        <f>SUM(I13-N13-O13)</f>
        <v>0</v>
      </c>
      <c r="Q13" s="37">
        <f t="shared" si="14"/>
        <v>0</v>
      </c>
      <c r="R13" s="35">
        <f t="shared" si="15"/>
        <v>0</v>
      </c>
    </row>
    <row r="14" spans="1:19" ht="38.1" customHeight="1" x14ac:dyDescent="0.3">
      <c r="A14" s="23" t="s">
        <v>48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1"/>
      <c r="Q14" s="11"/>
      <c r="R14" s="11"/>
    </row>
    <row r="15" spans="1:19" ht="29.25" customHeight="1" x14ac:dyDescent="0.3">
      <c r="A15" s="4"/>
      <c r="B15" s="10"/>
      <c r="C15" s="24" t="s">
        <v>23</v>
      </c>
      <c r="D15" s="24"/>
      <c r="E15" s="2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9" ht="31.5" customHeight="1" x14ac:dyDescent="0.3">
      <c r="A16" s="22" t="s">
        <v>49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</sheetData>
  <sortState xmlns:xlrd2="http://schemas.microsoft.com/office/spreadsheetml/2017/richdata2" ref="A4:C8">
    <sortCondition ref="A3"/>
  </sortState>
  <mergeCells count="6">
    <mergeCell ref="A1:M2"/>
    <mergeCell ref="N2:P2"/>
    <mergeCell ref="Q2:R2"/>
    <mergeCell ref="A16:R16"/>
    <mergeCell ref="C15:E15"/>
    <mergeCell ref="A14:O14"/>
  </mergeCells>
  <phoneticPr fontId="1" type="noConversion"/>
  <pageMargins left="0.45" right="0.27" top="0.57999999999999996" bottom="0.54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6"/>
  <sheetViews>
    <sheetView zoomScale="80" zoomScaleNormal="100" workbookViewId="0">
      <selection activeCell="B4" sqref="B4:C7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6640625" style="1" customWidth="1"/>
    <col min="11" max="11" width="10.21875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10.21875" style="6" customWidth="1"/>
    <col min="17" max="17" width="8.88671875" style="6" customWidth="1"/>
    <col min="18" max="18" width="12.6640625" style="1" customWidth="1"/>
    <col min="19" max="16384" width="9" style="1"/>
  </cols>
  <sheetData>
    <row r="1" spans="1:18" ht="27.6" customHeight="1" x14ac:dyDescent="0.3">
      <c r="A1" s="28" t="s">
        <v>167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3" customHeight="1" x14ac:dyDescent="0.3">
      <c r="A4" s="2">
        <v>1</v>
      </c>
      <c r="B4" s="38" t="s">
        <v>50</v>
      </c>
      <c r="C4" s="38" t="s">
        <v>51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3" customHeight="1" x14ac:dyDescent="0.3">
      <c r="A5" s="2">
        <v>2</v>
      </c>
      <c r="B5" s="38" t="s">
        <v>54</v>
      </c>
      <c r="C5" s="38" t="s">
        <v>55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RANK(L5,$L$4:$L$9)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1">AVERAGE(N5:O5)</f>
        <v>0</v>
      </c>
      <c r="R5" s="35">
        <f t="shared" ref="R5:R6" si="2">L5-Q5</f>
        <v>0</v>
      </c>
    </row>
    <row r="6" spans="1:18" ht="33" customHeight="1" x14ac:dyDescent="0.3">
      <c r="A6" s="2">
        <v>3</v>
      </c>
      <c r="B6" s="38" t="s">
        <v>56</v>
      </c>
      <c r="C6" s="38" t="s">
        <v>53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RANK(L6,$L$4:$L$9)</f>
        <v>1</v>
      </c>
      <c r="N6" s="2">
        <f t="shared" ref="N6:N7" si="3">MAX(D6:H6)</f>
        <v>0</v>
      </c>
      <c r="O6" s="2">
        <f t="shared" ref="O6:O7" si="4">MIN(D6:H6)</f>
        <v>0</v>
      </c>
      <c r="P6" s="37">
        <f t="shared" ref="P6:P7" si="5">SUM(I6-N6-O6)</f>
        <v>0</v>
      </c>
      <c r="Q6" s="37">
        <f t="shared" si="1"/>
        <v>0</v>
      </c>
      <c r="R6" s="34">
        <f t="shared" si="2"/>
        <v>0</v>
      </c>
    </row>
    <row r="7" spans="1:18" ht="33" customHeight="1" x14ac:dyDescent="0.3">
      <c r="A7" s="2">
        <v>4</v>
      </c>
      <c r="B7" s="38" t="s">
        <v>52</v>
      </c>
      <c r="C7" s="38" t="s">
        <v>53</v>
      </c>
      <c r="D7" s="2"/>
      <c r="E7" s="2"/>
      <c r="F7" s="2"/>
      <c r="G7" s="2"/>
      <c r="H7" s="2"/>
      <c r="I7" s="2"/>
      <c r="J7" s="2"/>
      <c r="K7" s="2"/>
      <c r="L7" s="2">
        <f t="shared" ref="L7" si="6">SUM(J7:K7)</f>
        <v>0</v>
      </c>
      <c r="M7" s="2">
        <f>RANK(L7,$L$4:$L$9)</f>
        <v>1</v>
      </c>
      <c r="N7" s="2">
        <f t="shared" si="3"/>
        <v>0</v>
      </c>
      <c r="O7" s="2">
        <f t="shared" si="4"/>
        <v>0</v>
      </c>
      <c r="P7" s="37">
        <f t="shared" si="5"/>
        <v>0</v>
      </c>
      <c r="Q7" s="37">
        <f t="shared" ref="Q7" si="7">AVERAGE(N7:O7)</f>
        <v>0</v>
      </c>
      <c r="R7" s="35">
        <f t="shared" ref="R7" si="8">L7-Q7</f>
        <v>0</v>
      </c>
    </row>
    <row r="8" spans="1:18" ht="33" customHeight="1" x14ac:dyDescent="0.3">
      <c r="A8" s="23" t="s">
        <v>57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5"/>
      <c r="O8" s="25"/>
      <c r="R8" s="8"/>
    </row>
    <row r="9" spans="1:18" ht="33" customHeight="1" x14ac:dyDescent="0.3">
      <c r="A9" s="4"/>
      <c r="B9" s="4"/>
      <c r="C9" s="24" t="s">
        <v>23</v>
      </c>
      <c r="D9" s="24"/>
      <c r="E9" s="24"/>
      <c r="F9" s="4"/>
      <c r="G9" s="4"/>
      <c r="H9" s="4"/>
      <c r="I9" s="4"/>
      <c r="J9" s="4"/>
      <c r="K9" s="4"/>
      <c r="L9" s="4"/>
      <c r="M9" s="4"/>
      <c r="N9" s="4"/>
      <c r="O9" s="4"/>
      <c r="R9" s="8"/>
    </row>
    <row r="10" spans="1:18" ht="33" customHeight="1" x14ac:dyDescent="0.3">
      <c r="A10" s="22" t="s">
        <v>97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ht="33" customHeight="1" x14ac:dyDescent="0.3"/>
    <row r="12" spans="1:18" ht="33" customHeight="1" x14ac:dyDescent="0.3"/>
    <row r="13" spans="1:18" ht="33" customHeight="1" x14ac:dyDescent="0.3"/>
    <row r="14" spans="1:18" ht="20.100000000000001" customHeight="1" x14ac:dyDescent="0.3"/>
    <row r="15" spans="1:18" ht="36.9" customHeight="1" x14ac:dyDescent="0.3"/>
    <row r="16" spans="1:18" ht="35.1" customHeight="1" x14ac:dyDescent="0.3"/>
  </sheetData>
  <sortState xmlns:xlrd2="http://schemas.microsoft.com/office/spreadsheetml/2017/richdata2" ref="A4:C10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2"/>
  <sheetViews>
    <sheetView zoomScale="75" zoomScaleNormal="75" workbookViewId="0">
      <selection activeCell="B4" sqref="B4:C5"/>
    </sheetView>
  </sheetViews>
  <sheetFormatPr defaultColWidth="9" defaultRowHeight="16.2" x14ac:dyDescent="0.3"/>
  <cols>
    <col min="1" max="1" width="5.1093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.109375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9.44140625" style="6" customWidth="1"/>
    <col min="17" max="17" width="8" style="6" customWidth="1"/>
    <col min="18" max="18" width="12.77734375" style="1" customWidth="1"/>
    <col min="19" max="16384" width="9" style="1"/>
  </cols>
  <sheetData>
    <row r="1" spans="1:18" ht="20.100000000000001" customHeight="1" x14ac:dyDescent="0.3">
      <c r="A1" s="28" t="s">
        <v>168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0.100000000000001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.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8" t="s">
        <v>59</v>
      </c>
      <c r="C4" s="38" t="s">
        <v>60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RANK(L4,$L$4:$L$15)</f>
        <v>1</v>
      </c>
      <c r="N4" s="2">
        <f>MAX(D4:H4)</f>
        <v>0</v>
      </c>
      <c r="O4" s="2">
        <f>MIN(D4:H4)</f>
        <v>0</v>
      </c>
      <c r="P4" s="37">
        <f t="shared" ref="P4:P5" si="0"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8" t="s">
        <v>61</v>
      </c>
      <c r="C5" s="38" t="s">
        <v>53</v>
      </c>
      <c r="D5" s="2"/>
      <c r="E5" s="2"/>
      <c r="F5" s="2"/>
      <c r="G5" s="2"/>
      <c r="H5" s="2"/>
      <c r="I5" s="2"/>
      <c r="J5" s="2"/>
      <c r="K5" s="2"/>
      <c r="L5" s="2">
        <f t="shared" ref="L5" si="1">SUM(J5:K5)</f>
        <v>0</v>
      </c>
      <c r="M5" s="2">
        <f t="shared" ref="M5" si="2">RANK(L5,$L$4:$L$15)</f>
        <v>1</v>
      </c>
      <c r="N5" s="2">
        <f>MAX(D5:H5)</f>
        <v>0</v>
      </c>
      <c r="O5" s="2">
        <f>MIN(D5:H5)</f>
        <v>0</v>
      </c>
      <c r="P5" s="37">
        <f t="shared" si="0"/>
        <v>0</v>
      </c>
      <c r="Q5" s="37">
        <f t="shared" ref="Q5" si="3">AVERAGE(N5:O5)</f>
        <v>0</v>
      </c>
      <c r="R5" s="35">
        <f t="shared" ref="R5" si="4">L5-Q5</f>
        <v>0</v>
      </c>
    </row>
    <row r="6" spans="1:18" ht="30" customHeight="1" x14ac:dyDescent="0.3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R6" s="7"/>
    </row>
    <row r="7" spans="1:18" ht="30" customHeight="1" x14ac:dyDescent="0.3">
      <c r="B7" s="4"/>
      <c r="C7" s="4"/>
      <c r="D7" s="10" t="s">
        <v>23</v>
      </c>
      <c r="E7" s="10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R7" s="7"/>
    </row>
    <row r="8" spans="1:18" ht="30" customHeight="1" x14ac:dyDescent="0.3">
      <c r="A8" s="22" t="s">
        <v>62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30" customHeight="1" x14ac:dyDescent="0.3">
      <c r="A9" s="3"/>
      <c r="B9" s="19"/>
      <c r="C9" s="19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R9" s="7"/>
    </row>
    <row r="10" spans="1:18" ht="30" customHeight="1" x14ac:dyDescent="0.3">
      <c r="A10" s="3"/>
      <c r="B10" s="20"/>
      <c r="C10" s="20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8"/>
    </row>
    <row r="11" spans="1:18" ht="30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20"/>
      <c r="C13" s="20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/>
    <row r="17" spans="18:19" ht="30" customHeight="1" x14ac:dyDescent="0.3"/>
    <row r="18" spans="18:19" ht="30" customHeight="1" x14ac:dyDescent="0.3"/>
    <row r="19" spans="18:19" ht="20.100000000000001" customHeight="1" x14ac:dyDescent="0.3">
      <c r="R19" s="6"/>
    </row>
    <row r="20" spans="18:19" ht="36.9" customHeight="1" x14ac:dyDescent="0.3"/>
    <row r="21" spans="18:19" ht="36.9" customHeight="1" x14ac:dyDescent="0.3"/>
    <row r="22" spans="18:19" ht="36.9" customHeight="1" x14ac:dyDescent="0.3">
      <c r="S22" s="12"/>
    </row>
  </sheetData>
  <sortState xmlns:xlrd2="http://schemas.microsoft.com/office/spreadsheetml/2017/richdata2" ref="A4:C11">
    <sortCondition ref="A3"/>
  </sortState>
  <mergeCells count="5">
    <mergeCell ref="A1:M2"/>
    <mergeCell ref="N2:P2"/>
    <mergeCell ref="Q2:R2"/>
    <mergeCell ref="A6:P6"/>
    <mergeCell ref="A8:R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5"/>
  <sheetViews>
    <sheetView zoomScale="79" zoomScaleNormal="100" workbookViewId="0">
      <selection activeCell="P10" sqref="P1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55468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44140625" style="1" customWidth="1"/>
    <col min="16" max="16" width="10.21875" style="6" customWidth="1"/>
    <col min="17" max="17" width="8.6640625" style="6" customWidth="1"/>
    <col min="18" max="18" width="12.21875" style="1" customWidth="1"/>
    <col min="19" max="16384" width="9" style="1"/>
  </cols>
  <sheetData>
    <row r="1" spans="1:20" ht="27.6" customHeight="1" x14ac:dyDescent="0.3">
      <c r="A1" s="28" t="s">
        <v>169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6.9" customHeight="1" x14ac:dyDescent="0.3">
      <c r="A4" s="2">
        <v>1</v>
      </c>
      <c r="B4" s="39" t="s">
        <v>64</v>
      </c>
      <c r="C4" s="39" t="s">
        <v>65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  <c r="S4" s="19"/>
      <c r="T4" s="19"/>
    </row>
    <row r="5" spans="1:20" ht="36.9" customHeight="1" x14ac:dyDescent="0.3">
      <c r="A5" s="2">
        <v>2</v>
      </c>
      <c r="B5" s="39" t="s">
        <v>66</v>
      </c>
      <c r="C5" s="39" t="s">
        <v>21</v>
      </c>
      <c r="D5" s="2"/>
      <c r="E5" s="2"/>
      <c r="F5" s="2"/>
      <c r="G5" s="2"/>
      <c r="H5" s="2"/>
      <c r="I5" s="2"/>
      <c r="J5" s="2"/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" si="1">AVERAGE(N5:O5)</f>
        <v>0</v>
      </c>
      <c r="R5" s="35">
        <f t="shared" ref="R5" si="2">L5-Q5</f>
        <v>0</v>
      </c>
      <c r="S5" s="19"/>
      <c r="T5" s="19"/>
    </row>
    <row r="6" spans="1:20" ht="36.9" customHeight="1" x14ac:dyDescent="0.3">
      <c r="A6" s="11" t="s">
        <v>67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3"/>
      <c r="O6" s="3"/>
      <c r="P6" s="14"/>
      <c r="Q6" s="14"/>
      <c r="R6" s="16"/>
      <c r="S6" s="19"/>
      <c r="T6" s="19"/>
    </row>
    <row r="7" spans="1:20" ht="36.9" customHeight="1" x14ac:dyDescent="0.3">
      <c r="A7" s="4"/>
      <c r="B7" s="4"/>
      <c r="C7" s="10" t="s">
        <v>23</v>
      </c>
      <c r="D7" s="10"/>
      <c r="E7" s="10"/>
      <c r="F7" s="4"/>
      <c r="G7" s="4"/>
      <c r="H7" s="4"/>
      <c r="I7" s="4"/>
      <c r="J7" s="4"/>
      <c r="K7" s="4"/>
      <c r="L7" s="4"/>
      <c r="M7" s="4"/>
      <c r="N7" s="3"/>
      <c r="O7" s="3"/>
      <c r="P7" s="14"/>
      <c r="Q7" s="14"/>
      <c r="R7" s="15"/>
      <c r="S7" s="19"/>
      <c r="T7" s="19"/>
    </row>
    <row r="8" spans="1:20" ht="36.9" customHeight="1" x14ac:dyDescent="0.3">
      <c r="A8" s="22" t="s">
        <v>170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19"/>
      <c r="T8" s="19"/>
    </row>
    <row r="9" spans="1:20" ht="36.9" customHeight="1" x14ac:dyDescent="0.3">
      <c r="A9" s="14"/>
      <c r="B9" s="19"/>
      <c r="C9" s="19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14"/>
      <c r="Q9" s="14"/>
      <c r="R9" s="15"/>
      <c r="S9" s="19"/>
      <c r="T9" s="19"/>
    </row>
    <row r="10" spans="1:20" ht="36.9" customHeight="1" x14ac:dyDescent="0.3"/>
    <row r="11" spans="1:20" ht="36.9" customHeight="1" x14ac:dyDescent="0.3"/>
    <row r="12" spans="1:20" ht="36.9" customHeight="1" x14ac:dyDescent="0.3"/>
    <row r="13" spans="1:20" ht="36.9" customHeight="1" x14ac:dyDescent="0.3"/>
    <row r="14" spans="1:20" ht="36.9" customHeight="1" x14ac:dyDescent="0.3"/>
    <row r="15" spans="1:20" ht="36.9" customHeight="1" x14ac:dyDescent="0.3"/>
  </sheetData>
  <sortState xmlns:xlrd2="http://schemas.microsoft.com/office/spreadsheetml/2017/richdata2" ref="A4:C6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6"/>
  <sheetViews>
    <sheetView zoomScale="83" zoomScaleNormal="100" workbookViewId="0">
      <selection activeCell="W6" sqref="W6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10" width="7.441406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9.44140625" style="6" customWidth="1"/>
    <col min="17" max="17" width="8.77734375" style="6" customWidth="1"/>
    <col min="18" max="18" width="13" style="1" customWidth="1"/>
    <col min="19" max="16384" width="9" style="1"/>
  </cols>
  <sheetData>
    <row r="1" spans="1:20" ht="20.100000000000001" customHeight="1" x14ac:dyDescent="0.3">
      <c r="A1" s="28" t="s">
        <v>171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0.100000000000001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68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40" t="s">
        <v>17</v>
      </c>
    </row>
    <row r="4" spans="1:20" ht="35.1" customHeight="1" x14ac:dyDescent="0.3">
      <c r="A4" s="2">
        <v>1</v>
      </c>
      <c r="B4" s="33" t="s">
        <v>69</v>
      </c>
      <c r="C4" s="33" t="s">
        <v>26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  <c r="S4" s="19"/>
      <c r="T4" s="19"/>
    </row>
    <row r="5" spans="1:20" ht="35.1" customHeight="1" x14ac:dyDescent="0.3">
      <c r="A5" s="2">
        <v>2</v>
      </c>
      <c r="B5" s="33" t="s">
        <v>70</v>
      </c>
      <c r="C5" s="33" t="s">
        <v>37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 t="shared" ref="M5:M6" si="1">RANK(L5,$L$4:$L$6)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2">AVERAGE(N5:O5)</f>
        <v>0</v>
      </c>
      <c r="R5" s="35">
        <f t="shared" ref="R5:R6" si="3">L5-Q5</f>
        <v>0</v>
      </c>
      <c r="S5" s="19"/>
      <c r="T5" s="19"/>
    </row>
    <row r="6" spans="1:20" ht="35.1" customHeight="1" x14ac:dyDescent="0.3">
      <c r="A6" s="2">
        <v>3</v>
      </c>
      <c r="B6" s="33" t="s">
        <v>71</v>
      </c>
      <c r="C6" s="33" t="s">
        <v>31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" si="4">MAX(D6:H6)</f>
        <v>0</v>
      </c>
      <c r="O6" s="2">
        <f t="shared" ref="O6" si="5">MIN(D6:H6)</f>
        <v>0</v>
      </c>
      <c r="P6" s="37">
        <f t="shared" ref="P6" si="6">SUM(I6-N6-O6)</f>
        <v>0</v>
      </c>
      <c r="Q6" s="37">
        <f t="shared" si="2"/>
        <v>0</v>
      </c>
      <c r="R6" s="34">
        <f t="shared" si="3"/>
        <v>0</v>
      </c>
      <c r="S6" s="19"/>
      <c r="T6" s="19"/>
    </row>
    <row r="7" spans="1:20" ht="35.1" customHeight="1" x14ac:dyDescent="0.3">
      <c r="A7" s="23" t="s">
        <v>72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5"/>
      <c r="O7" s="25"/>
      <c r="S7" s="19"/>
      <c r="T7" s="19"/>
    </row>
    <row r="8" spans="1:20" ht="35.1" customHeight="1" x14ac:dyDescent="0.3">
      <c r="A8" s="4"/>
      <c r="B8" s="4"/>
      <c r="C8" s="24" t="s">
        <v>23</v>
      </c>
      <c r="D8" s="24"/>
      <c r="E8" s="24"/>
      <c r="F8" s="4"/>
      <c r="G8" s="4"/>
      <c r="H8" s="4"/>
      <c r="I8" s="4"/>
      <c r="J8" s="4"/>
      <c r="K8" s="4"/>
      <c r="L8" s="4"/>
      <c r="M8" s="4"/>
      <c r="N8" s="4"/>
      <c r="O8" s="4"/>
      <c r="S8" s="19"/>
      <c r="T8" s="19"/>
    </row>
    <row r="9" spans="1:20" ht="35.1" customHeight="1" x14ac:dyDescent="0.3">
      <c r="A9" s="22" t="s">
        <v>49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19"/>
      <c r="T9" s="19"/>
    </row>
    <row r="10" spans="1:20" ht="35.1" customHeight="1" x14ac:dyDescent="0.3"/>
    <row r="11" spans="1:20" ht="35.1" customHeight="1" x14ac:dyDescent="0.3"/>
    <row r="12" spans="1:20" ht="35.1" customHeight="1" x14ac:dyDescent="0.3"/>
    <row r="13" spans="1:20" ht="35.1" customHeight="1" x14ac:dyDescent="0.3"/>
    <row r="14" spans="1:20" ht="20.100000000000001" customHeight="1" x14ac:dyDescent="0.3"/>
    <row r="15" spans="1:20" ht="36.9" customHeight="1" x14ac:dyDescent="0.3"/>
    <row r="16" spans="1:20" ht="36.9" customHeight="1" x14ac:dyDescent="0.3"/>
  </sheetData>
  <sortState xmlns:xlrd2="http://schemas.microsoft.com/office/spreadsheetml/2017/richdata2" ref="A4:C7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15"/>
  <sheetViews>
    <sheetView zoomScale="72" zoomScaleNormal="100" workbookViewId="0">
      <selection activeCell="Q3" sqref="Q3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8.6640625" style="1" customWidth="1"/>
    <col min="16" max="16" width="10" style="6" customWidth="1"/>
    <col min="17" max="17" width="8.33203125" style="6" customWidth="1"/>
    <col min="18" max="18" width="12.33203125" style="1" customWidth="1"/>
    <col min="19" max="16384" width="9" style="1"/>
  </cols>
  <sheetData>
    <row r="1" spans="1:20" ht="27.6" customHeight="1" x14ac:dyDescent="0.3">
      <c r="A1" s="28" t="s">
        <v>172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5.1" customHeight="1" x14ac:dyDescent="0.3">
      <c r="A4" s="2">
        <v>1</v>
      </c>
      <c r="B4" s="33" t="s">
        <v>75</v>
      </c>
      <c r="C4" s="33" t="s">
        <v>74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 t="shared" ref="N4:N5" si="0">MAX(D4:H4)</f>
        <v>0</v>
      </c>
      <c r="O4" s="2">
        <f t="shared" ref="O4:O5" si="1">MIN(D4:H4)</f>
        <v>0</v>
      </c>
      <c r="P4" s="37">
        <f t="shared" ref="P4:P5" si="2">SUM(I4-N4-O4)</f>
        <v>0</v>
      </c>
      <c r="Q4" s="37">
        <f>AVERAGE(N4:O4)</f>
        <v>0</v>
      </c>
      <c r="R4" s="34">
        <f>L4-Q4</f>
        <v>0</v>
      </c>
      <c r="S4" s="19"/>
    </row>
    <row r="5" spans="1:20" ht="35.1" customHeight="1" x14ac:dyDescent="0.3">
      <c r="A5" s="2">
        <v>2</v>
      </c>
      <c r="B5" s="33" t="s">
        <v>76</v>
      </c>
      <c r="C5" s="33" t="s">
        <v>77</v>
      </c>
      <c r="D5" s="2"/>
      <c r="E5" s="2"/>
      <c r="F5" s="2"/>
      <c r="G5" s="2"/>
      <c r="H5" s="2"/>
      <c r="I5" s="2"/>
      <c r="J5" s="2"/>
      <c r="K5" s="2"/>
      <c r="L5" s="2">
        <f t="shared" ref="L5" si="3">SUM(J5:K5)</f>
        <v>0</v>
      </c>
      <c r="M5" s="2">
        <f>RANK(L5,$L$4:$L$5)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" si="4">AVERAGE(N5:O5)</f>
        <v>0</v>
      </c>
      <c r="R5" s="35">
        <f t="shared" ref="R5" si="5">L5-Q5</f>
        <v>0</v>
      </c>
      <c r="S5" s="19"/>
    </row>
    <row r="6" spans="1:20" ht="35.1" customHeight="1" x14ac:dyDescent="0.3">
      <c r="A6" s="2">
        <v>3</v>
      </c>
      <c r="B6" s="33" t="s">
        <v>78</v>
      </c>
      <c r="C6" s="33" t="s">
        <v>55</v>
      </c>
      <c r="D6" s="2"/>
      <c r="E6" s="2"/>
      <c r="F6" s="2"/>
      <c r="G6" s="2"/>
      <c r="H6" s="2"/>
      <c r="I6" s="2"/>
      <c r="J6" s="2"/>
      <c r="K6" s="2"/>
      <c r="L6" s="2">
        <f t="shared" ref="L6:L9" si="6">SUM(J6:K6)</f>
        <v>0</v>
      </c>
      <c r="M6" s="2">
        <f t="shared" ref="M6:M9" si="7">RANK(L6,$L$4:$L$5)</f>
        <v>1</v>
      </c>
      <c r="N6" s="2">
        <f t="shared" ref="N6:N9" si="8">MAX(D6:H6)</f>
        <v>0</v>
      </c>
      <c r="O6" s="2">
        <f t="shared" ref="O6:O9" si="9">MIN(D6:H6)</f>
        <v>0</v>
      </c>
      <c r="P6" s="37">
        <f t="shared" ref="P6:P9" si="10">SUM(I6-N6-O6)</f>
        <v>0</v>
      </c>
      <c r="Q6" s="37">
        <f t="shared" ref="Q6:Q9" si="11">AVERAGE(N6:O6)</f>
        <v>0</v>
      </c>
      <c r="R6" s="35">
        <f t="shared" ref="R6:R9" si="12">L6-Q6</f>
        <v>0</v>
      </c>
      <c r="S6" s="19"/>
    </row>
    <row r="7" spans="1:20" ht="36.9" customHeight="1" x14ac:dyDescent="0.3">
      <c r="A7" s="2">
        <v>4</v>
      </c>
      <c r="B7" s="33" t="s">
        <v>80</v>
      </c>
      <c r="C7" s="33" t="s">
        <v>53</v>
      </c>
      <c r="D7" s="2"/>
      <c r="E7" s="2"/>
      <c r="F7" s="2"/>
      <c r="G7" s="2"/>
      <c r="H7" s="2"/>
      <c r="I7" s="2"/>
      <c r="J7" s="2"/>
      <c r="K7" s="2"/>
      <c r="L7" s="2">
        <f t="shared" si="6"/>
        <v>0</v>
      </c>
      <c r="M7" s="2">
        <f t="shared" si="7"/>
        <v>1</v>
      </c>
      <c r="N7" s="2">
        <f t="shared" si="8"/>
        <v>0</v>
      </c>
      <c r="O7" s="2">
        <f t="shared" si="9"/>
        <v>0</v>
      </c>
      <c r="P7" s="37">
        <f t="shared" si="10"/>
        <v>0</v>
      </c>
      <c r="Q7" s="37">
        <f t="shared" si="11"/>
        <v>0</v>
      </c>
      <c r="R7" s="35">
        <f t="shared" si="12"/>
        <v>0</v>
      </c>
      <c r="S7" s="19"/>
    </row>
    <row r="8" spans="1:20" ht="36.9" customHeight="1" x14ac:dyDescent="0.3">
      <c r="A8" s="2">
        <v>5</v>
      </c>
      <c r="B8" s="33" t="s">
        <v>73</v>
      </c>
      <c r="C8" s="33" t="s">
        <v>74</v>
      </c>
      <c r="D8" s="2"/>
      <c r="E8" s="2"/>
      <c r="F8" s="2"/>
      <c r="G8" s="2"/>
      <c r="H8" s="2"/>
      <c r="I8" s="2"/>
      <c r="J8" s="2"/>
      <c r="K8" s="2"/>
      <c r="L8" s="2">
        <f t="shared" si="6"/>
        <v>0</v>
      </c>
      <c r="M8" s="2">
        <f t="shared" si="7"/>
        <v>1</v>
      </c>
      <c r="N8" s="2">
        <f t="shared" si="8"/>
        <v>0</v>
      </c>
      <c r="O8" s="2">
        <f t="shared" si="9"/>
        <v>0</v>
      </c>
      <c r="P8" s="37">
        <f t="shared" si="10"/>
        <v>0</v>
      </c>
      <c r="Q8" s="37">
        <f t="shared" si="11"/>
        <v>0</v>
      </c>
      <c r="R8" s="35">
        <f t="shared" si="12"/>
        <v>0</v>
      </c>
      <c r="S8" s="19"/>
    </row>
    <row r="9" spans="1:20" ht="36.9" customHeight="1" x14ac:dyDescent="0.3">
      <c r="A9" s="2">
        <v>6</v>
      </c>
      <c r="B9" s="33" t="s">
        <v>79</v>
      </c>
      <c r="C9" s="33" t="s">
        <v>53</v>
      </c>
      <c r="D9" s="2"/>
      <c r="E9" s="2"/>
      <c r="F9" s="2"/>
      <c r="G9" s="2"/>
      <c r="H9" s="2"/>
      <c r="I9" s="2"/>
      <c r="J9" s="2"/>
      <c r="K9" s="2"/>
      <c r="L9" s="2">
        <f t="shared" si="6"/>
        <v>0</v>
      </c>
      <c r="M9" s="2">
        <f t="shared" si="7"/>
        <v>1</v>
      </c>
      <c r="N9" s="2">
        <f t="shared" si="8"/>
        <v>0</v>
      </c>
      <c r="O9" s="2">
        <f t="shared" si="9"/>
        <v>0</v>
      </c>
      <c r="P9" s="37">
        <f t="shared" si="10"/>
        <v>0</v>
      </c>
      <c r="Q9" s="37">
        <f t="shared" si="11"/>
        <v>0</v>
      </c>
      <c r="R9" s="35">
        <f t="shared" si="12"/>
        <v>0</v>
      </c>
      <c r="S9" s="19"/>
    </row>
    <row r="10" spans="1:20" ht="36.9" customHeight="1" x14ac:dyDescent="0.3">
      <c r="A10" s="11" t="s">
        <v>81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R10" s="8"/>
      <c r="S10" s="19"/>
      <c r="T10" s="19"/>
    </row>
    <row r="11" spans="1:20" ht="36.9" customHeight="1" x14ac:dyDescent="0.3">
      <c r="A11" s="3"/>
      <c r="B11" s="24" t="s">
        <v>23</v>
      </c>
      <c r="C11" s="24"/>
      <c r="D11" s="24"/>
      <c r="P11" s="1"/>
      <c r="Q11" s="1"/>
      <c r="R11" s="7"/>
      <c r="S11" s="19"/>
      <c r="T11" s="19"/>
    </row>
    <row r="12" spans="1:20" ht="36.9" customHeight="1" x14ac:dyDescent="0.3">
      <c r="A12" s="22" t="s">
        <v>173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20" ht="29.1" customHeight="1" x14ac:dyDescent="0.3"/>
    <row r="14" spans="1:20" ht="17.100000000000001" customHeight="1" x14ac:dyDescent="0.3"/>
    <row r="15" spans="1:20" ht="51" customHeight="1" x14ac:dyDescent="0.3"/>
  </sheetData>
  <sortState xmlns:xlrd2="http://schemas.microsoft.com/office/spreadsheetml/2017/richdata2" ref="A4:C7">
    <sortCondition ref="A3"/>
  </sortState>
  <mergeCells count="5">
    <mergeCell ref="A12:R12"/>
    <mergeCell ref="A1:M2"/>
    <mergeCell ref="N2:P2"/>
    <mergeCell ref="Q2:R2"/>
    <mergeCell ref="B11:D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2"/>
  <sheetViews>
    <sheetView zoomScaleNormal="100" workbookViewId="0">
      <selection activeCell="S11" sqref="S1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9" style="6" customWidth="1"/>
    <col min="17" max="17" width="8.21875" style="6" customWidth="1"/>
    <col min="18" max="18" width="12.21875" style="1" customWidth="1"/>
    <col min="19" max="16384" width="9" style="1"/>
  </cols>
  <sheetData>
    <row r="1" spans="1:20" ht="27.6" customHeight="1" x14ac:dyDescent="0.3">
      <c r="A1" s="28" t="s">
        <v>174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6.9" customHeight="1" x14ac:dyDescent="0.3">
      <c r="A4" s="2">
        <v>1</v>
      </c>
      <c r="B4" s="33" t="s">
        <v>83</v>
      </c>
      <c r="C4" s="33" t="s">
        <v>55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5" si="0">MAX(D4:H4)</f>
        <v>0</v>
      </c>
      <c r="O4" s="2">
        <f t="shared" ref="O4:O5" si="1">MIN(D4:H4)</f>
        <v>0</v>
      </c>
      <c r="P4" s="37">
        <f t="shared" ref="P4:P5" si="2">SUM(I4-N4-O4)</f>
        <v>0</v>
      </c>
      <c r="Q4" s="37">
        <f>AVERAGE(N4:O4)</f>
        <v>0</v>
      </c>
      <c r="R4" s="35">
        <f>L4-Q4</f>
        <v>0</v>
      </c>
    </row>
    <row r="5" spans="1:20" ht="36.9" customHeight="1" x14ac:dyDescent="0.3">
      <c r="A5" s="2">
        <v>2</v>
      </c>
      <c r="B5" s="33" t="s">
        <v>82</v>
      </c>
      <c r="C5" s="33" t="s">
        <v>77</v>
      </c>
      <c r="D5" s="2"/>
      <c r="E5" s="2"/>
      <c r="F5" s="2"/>
      <c r="G5" s="2"/>
      <c r="H5" s="2"/>
      <c r="I5" s="2"/>
      <c r="J5" s="2"/>
      <c r="K5" s="2"/>
      <c r="L5" s="2">
        <f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>AVERAGE(N5:O5)</f>
        <v>0</v>
      </c>
      <c r="R5" s="35">
        <f>L5-Q5</f>
        <v>0</v>
      </c>
    </row>
    <row r="6" spans="1:20" ht="36.9" customHeight="1" x14ac:dyDescent="0.3">
      <c r="A6" s="26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R6" s="7"/>
    </row>
    <row r="7" spans="1:20" ht="36.9" customHeight="1" x14ac:dyDescent="0.3">
      <c r="A7" s="4"/>
      <c r="B7" s="4"/>
      <c r="C7" s="24" t="s">
        <v>23</v>
      </c>
      <c r="D7" s="24"/>
      <c r="E7" s="24"/>
      <c r="F7" s="4"/>
      <c r="G7" s="4"/>
      <c r="H7" s="4"/>
      <c r="I7" s="4"/>
      <c r="J7" s="4"/>
      <c r="K7" s="4"/>
      <c r="L7" s="4"/>
      <c r="M7" s="4"/>
      <c r="N7" s="4"/>
      <c r="O7" s="4"/>
      <c r="R7" s="7"/>
    </row>
    <row r="8" spans="1:20" ht="36.9" customHeight="1" x14ac:dyDescent="0.3">
      <c r="A8" s="22" t="s">
        <v>49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19"/>
      <c r="T8" s="19"/>
    </row>
    <row r="9" spans="1:20" ht="29.25" customHeight="1" x14ac:dyDescent="0.3">
      <c r="R9" s="7"/>
      <c r="S9" s="19"/>
      <c r="T9" s="19"/>
    </row>
    <row r="10" spans="1:20" ht="36.9" customHeight="1" x14ac:dyDescent="0.3"/>
    <row r="11" spans="1:20" ht="36.9" customHeight="1" x14ac:dyDescent="0.3"/>
    <row r="12" spans="1:20" ht="51" customHeight="1" x14ac:dyDescent="0.3"/>
  </sheetData>
  <sortState xmlns:xlrd2="http://schemas.microsoft.com/office/spreadsheetml/2017/richdata2" ref="A4:C7">
    <sortCondition ref="A3"/>
  </sortState>
  <mergeCells count="6">
    <mergeCell ref="A6:O6"/>
    <mergeCell ref="C7:E7"/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0"/>
  <sheetViews>
    <sheetView zoomScale="80" zoomScaleNormal="80" workbookViewId="0">
      <selection activeCell="S11" sqref="S1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10.3320312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5546875" style="1" customWidth="1"/>
    <col min="16" max="16" width="10" style="6" customWidth="1"/>
    <col min="17" max="17" width="9.21875" style="6" customWidth="1"/>
    <col min="18" max="18" width="12.6640625" style="1" customWidth="1"/>
    <col min="19" max="16384" width="9" style="1"/>
  </cols>
  <sheetData>
    <row r="1" spans="1:18" ht="27.6" customHeight="1" x14ac:dyDescent="0.3">
      <c r="A1" s="28" t="s">
        <v>175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85</v>
      </c>
      <c r="C4" s="33" t="s">
        <v>65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RANK(L4,$L$4:$L$17)</f>
        <v>1</v>
      </c>
      <c r="N4" s="2">
        <f t="shared" ref="N4:N6" si="0">MAX(D4:H4)</f>
        <v>0</v>
      </c>
      <c r="O4" s="2">
        <f t="shared" ref="O4:O6" si="1">MIN(D4:H4)</f>
        <v>0</v>
      </c>
      <c r="P4" s="37">
        <f t="shared" ref="P4:P6" si="2"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86</v>
      </c>
      <c r="C5" s="33" t="s">
        <v>19</v>
      </c>
      <c r="D5" s="2"/>
      <c r="E5" s="2"/>
      <c r="F5" s="2"/>
      <c r="G5" s="2"/>
      <c r="H5" s="2"/>
      <c r="I5" s="2"/>
      <c r="J5" s="2"/>
      <c r="K5" s="2"/>
      <c r="L5" s="2">
        <f t="shared" ref="L5" si="3">SUM(J5:K5)</f>
        <v>0</v>
      </c>
      <c r="M5" s="2">
        <f t="shared" ref="M5:M6" si="4">RANK(L5,$L$4:$L$17)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" si="5">AVERAGE(N5:O5)</f>
        <v>0</v>
      </c>
      <c r="R5" s="35">
        <f t="shared" ref="R5" si="6">L5-Q5</f>
        <v>0</v>
      </c>
    </row>
    <row r="6" spans="1:18" ht="30" customHeight="1" x14ac:dyDescent="0.3">
      <c r="A6" s="2">
        <v>3</v>
      </c>
      <c r="B6" s="33" t="s">
        <v>87</v>
      </c>
      <c r="C6" s="33" t="s">
        <v>21</v>
      </c>
      <c r="D6" s="2"/>
      <c r="E6" s="2"/>
      <c r="F6" s="2"/>
      <c r="G6" s="2"/>
      <c r="H6" s="2"/>
      <c r="I6" s="2"/>
      <c r="J6" s="2"/>
      <c r="K6" s="2"/>
      <c r="L6" s="2">
        <f>SUM(J6:K6)</f>
        <v>0</v>
      </c>
      <c r="M6" s="2">
        <f t="shared" si="4"/>
        <v>1</v>
      </c>
      <c r="N6" s="2">
        <f t="shared" si="0"/>
        <v>0</v>
      </c>
      <c r="O6" s="2">
        <f t="shared" si="1"/>
        <v>0</v>
      </c>
      <c r="P6" s="37">
        <f t="shared" si="2"/>
        <v>0</v>
      </c>
      <c r="Q6" s="37">
        <f>AVERAGE(N6:O6)</f>
        <v>0</v>
      </c>
      <c r="R6" s="35">
        <f>L6-Q6</f>
        <v>0</v>
      </c>
    </row>
    <row r="7" spans="1:18" ht="30" customHeight="1" x14ac:dyDescent="0.3">
      <c r="A7" s="23" t="s">
        <v>88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1:18" ht="30" customHeight="1" x14ac:dyDescent="0.3">
      <c r="C8" s="24" t="s">
        <v>23</v>
      </c>
      <c r="D8" s="24"/>
      <c r="E8" s="24"/>
    </row>
    <row r="9" spans="1:18" ht="33.6" customHeight="1" x14ac:dyDescent="0.3">
      <c r="A9" s="22" t="s">
        <v>114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30" customHeight="1" x14ac:dyDescent="0.3">
      <c r="A10" s="3"/>
      <c r="B10" s="19"/>
      <c r="C10" s="19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7"/>
    </row>
    <row r="11" spans="1:18" ht="30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8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7"/>
    </row>
    <row r="13" spans="1:18" ht="30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8"/>
    </row>
    <row r="14" spans="1:18" ht="30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7"/>
    </row>
    <row r="15" spans="1:18" ht="30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8"/>
    </row>
    <row r="16" spans="1:18" ht="30" customHeight="1" x14ac:dyDescent="0.3">
      <c r="A16" s="3"/>
      <c r="B16" s="19"/>
      <c r="C16" s="19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7"/>
    </row>
    <row r="17" spans="1:18" ht="30" customHeight="1" x14ac:dyDescent="0.3">
      <c r="A17" s="3"/>
      <c r="B17" s="19"/>
      <c r="C17" s="19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8"/>
    </row>
    <row r="18" spans="1:18" ht="30" customHeight="1" x14ac:dyDescent="0.3"/>
    <row r="19" spans="1:18" ht="30" customHeight="1" x14ac:dyDescent="0.3"/>
    <row r="20" spans="1:18" ht="30" customHeight="1" x14ac:dyDescent="0.3"/>
  </sheetData>
  <sortState xmlns:xlrd2="http://schemas.microsoft.com/office/spreadsheetml/2017/richdata2" ref="A4:C6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3"/>
  <sheetViews>
    <sheetView zoomScale="74" zoomScaleNormal="74" workbookViewId="0">
      <selection activeCell="S10" sqref="S1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10.218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109375" style="1" customWidth="1"/>
    <col min="16" max="16" width="9.33203125" style="6" customWidth="1"/>
    <col min="17" max="17" width="8.44140625" style="6" customWidth="1"/>
    <col min="18" max="18" width="12.88671875" style="1" customWidth="1"/>
    <col min="19" max="16384" width="9" style="1"/>
  </cols>
  <sheetData>
    <row r="1" spans="1:18" ht="27.6" customHeight="1" x14ac:dyDescent="0.3">
      <c r="A1" s="28" t="s">
        <v>176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89</v>
      </c>
      <c r="C4" s="33" t="s">
        <v>60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RANK(L4,$L$4:$L$17)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90</v>
      </c>
      <c r="C5" s="33" t="s">
        <v>91</v>
      </c>
      <c r="D5" s="2"/>
      <c r="E5" s="2"/>
      <c r="F5" s="2"/>
      <c r="G5" s="2"/>
      <c r="H5" s="2"/>
      <c r="I5" s="2"/>
      <c r="J5" s="2"/>
      <c r="K5" s="2"/>
      <c r="L5" s="2">
        <f>SUM(J5:K5)</f>
        <v>0</v>
      </c>
      <c r="M5" s="2">
        <f t="shared" ref="M5" si="0">RANK(L5,$L$4:$L$17)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>AVERAGE(N5:O5)</f>
        <v>0</v>
      </c>
      <c r="R5" s="35">
        <f>L5-Q5</f>
        <v>0</v>
      </c>
    </row>
    <row r="6" spans="1:18" ht="30" customHeight="1" x14ac:dyDescent="0.3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18" ht="30" customHeight="1" x14ac:dyDescent="0.3">
      <c r="A7" s="4"/>
      <c r="B7" s="4"/>
      <c r="C7" s="24" t="s">
        <v>23</v>
      </c>
      <c r="D7" s="24"/>
      <c r="E7" s="2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4.200000000000003" customHeight="1" x14ac:dyDescent="0.3">
      <c r="A8" s="27" t="s">
        <v>92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8" ht="30" customHeight="1" x14ac:dyDescent="0.3">
      <c r="A9" s="3"/>
      <c r="B9" s="19"/>
      <c r="C9" s="19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R9" s="7"/>
    </row>
    <row r="10" spans="1:18" ht="30" customHeight="1" x14ac:dyDescent="0.3">
      <c r="A10" s="3"/>
      <c r="B10" s="19"/>
      <c r="C10" s="19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8"/>
    </row>
    <row r="11" spans="1:18" ht="30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>
      <c r="A16" s="3"/>
      <c r="B16" s="19"/>
      <c r="C16" s="19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30" customHeight="1" x14ac:dyDescent="0.3">
      <c r="A17" s="3"/>
      <c r="B17" s="19"/>
      <c r="C17" s="19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0" customHeight="1" x14ac:dyDescent="0.3"/>
    <row r="19" spans="1:18" ht="30" customHeight="1" x14ac:dyDescent="0.3"/>
    <row r="20" spans="1:18" ht="30" customHeight="1" x14ac:dyDescent="0.3"/>
    <row r="21" spans="1:18" ht="36.9" customHeight="1" x14ac:dyDescent="0.3">
      <c r="P21" s="1"/>
      <c r="Q21" s="1"/>
    </row>
    <row r="22" spans="1:18" ht="36.9" customHeight="1" x14ac:dyDescent="0.3">
      <c r="P22" s="1"/>
      <c r="Q22" s="1"/>
    </row>
    <row r="23" spans="1:18" ht="36.9" customHeight="1" x14ac:dyDescent="0.3">
      <c r="P23" s="1"/>
      <c r="Q23" s="1"/>
    </row>
  </sheetData>
  <sortState xmlns:xlrd2="http://schemas.microsoft.com/office/spreadsheetml/2017/richdata2" ref="A4:C6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5"/>
  <sheetViews>
    <sheetView zoomScale="85" zoomScaleNormal="85" workbookViewId="0">
      <selection activeCell="M3" sqref="M3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77734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9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0.100000000000001" customHeight="1" x14ac:dyDescent="0.3">
      <c r="A1" s="28" t="s">
        <v>177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0.100000000000001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93</v>
      </c>
      <c r="C4" s="33" t="s">
        <v>26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RANK(L4,$L$4:$L$12)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94</v>
      </c>
      <c r="C5" s="33" t="s">
        <v>26</v>
      </c>
      <c r="D5" s="2"/>
      <c r="E5" s="2"/>
      <c r="F5" s="2"/>
      <c r="G5" s="2"/>
      <c r="H5" s="2"/>
      <c r="I5" s="2"/>
      <c r="J5" s="2"/>
      <c r="K5" s="2"/>
      <c r="L5" s="2">
        <f t="shared" ref="L5:L7" si="0">SUM(J5:K5)</f>
        <v>0</v>
      </c>
      <c r="M5" s="2">
        <f t="shared" ref="M5:M7" si="1">RANK(L5,$L$4:$L$12)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7" si="2">AVERAGE(N5:O5)</f>
        <v>0</v>
      </c>
      <c r="R5" s="35">
        <f t="shared" ref="R5:R7" si="3">L5-Q5</f>
        <v>0</v>
      </c>
    </row>
    <row r="6" spans="1:18" ht="30" customHeight="1" x14ac:dyDescent="0.3">
      <c r="A6" s="2">
        <v>3</v>
      </c>
      <c r="B6" s="33" t="s">
        <v>96</v>
      </c>
      <c r="C6" s="33" t="s">
        <v>31</v>
      </c>
      <c r="D6" s="2"/>
      <c r="E6" s="2"/>
      <c r="F6" s="2"/>
      <c r="G6" s="2"/>
      <c r="H6" s="2"/>
      <c r="I6" s="2"/>
      <c r="J6" s="2"/>
      <c r="K6" s="2"/>
      <c r="L6" s="2">
        <f>SUM(J6:K6)</f>
        <v>0</v>
      </c>
      <c r="M6" s="2">
        <f t="shared" si="1"/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>AVERAGE(N6:O6)</f>
        <v>0</v>
      </c>
      <c r="R6" s="35">
        <f>L6-Q6</f>
        <v>0</v>
      </c>
    </row>
    <row r="7" spans="1:18" ht="30" customHeight="1" x14ac:dyDescent="0.3">
      <c r="A7" s="2">
        <v>4</v>
      </c>
      <c r="B7" s="33" t="s">
        <v>95</v>
      </c>
      <c r="C7" s="33" t="s">
        <v>26</v>
      </c>
      <c r="D7" s="2"/>
      <c r="E7" s="2"/>
      <c r="F7" s="2"/>
      <c r="G7" s="2"/>
      <c r="H7" s="2"/>
      <c r="I7" s="2"/>
      <c r="J7" s="2"/>
      <c r="K7" s="2"/>
      <c r="L7" s="2">
        <f t="shared" si="0"/>
        <v>0</v>
      </c>
      <c r="M7" s="2">
        <f t="shared" si="1"/>
        <v>1</v>
      </c>
      <c r="N7" s="2">
        <f>MAX(D7:H7)</f>
        <v>0</v>
      </c>
      <c r="O7" s="2">
        <f>MIN(D7:H7)</f>
        <v>0</v>
      </c>
      <c r="P7" s="37">
        <f>SUM(I7-N7-O7)</f>
        <v>0</v>
      </c>
      <c r="Q7" s="37">
        <f t="shared" si="2"/>
        <v>0</v>
      </c>
      <c r="R7" s="35">
        <f t="shared" si="3"/>
        <v>0</v>
      </c>
    </row>
    <row r="8" spans="1:18" ht="30" customHeight="1" x14ac:dyDescent="0.3">
      <c r="A8" s="23" t="s">
        <v>57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</row>
    <row r="9" spans="1:18" ht="30" customHeight="1" x14ac:dyDescent="0.3">
      <c r="A9" s="4"/>
      <c r="B9" s="4"/>
      <c r="C9" s="24" t="s">
        <v>23</v>
      </c>
      <c r="D9" s="24"/>
      <c r="E9" s="2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0" customHeight="1" x14ac:dyDescent="0.3">
      <c r="A10" s="22" t="s">
        <v>97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ht="30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7"/>
    </row>
    <row r="13" spans="1:18" ht="30" customHeight="1" x14ac:dyDescent="0.3"/>
    <row r="14" spans="1:18" ht="30" customHeight="1" x14ac:dyDescent="0.3"/>
    <row r="15" spans="1:18" ht="30" customHeight="1" x14ac:dyDescent="0.3"/>
  </sheetData>
  <sortState xmlns:xlrd2="http://schemas.microsoft.com/office/spreadsheetml/2017/richdata2" ref="A4:C12">
    <sortCondition ref="A3"/>
  </sortState>
  <mergeCells count="6">
    <mergeCell ref="A10:R10"/>
    <mergeCell ref="A1:M2"/>
    <mergeCell ref="N2:P2"/>
    <mergeCell ref="Q2:R2"/>
    <mergeCell ref="C9:E9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7"/>
  <sheetViews>
    <sheetView zoomScale="93" zoomScaleNormal="93" workbookViewId="0">
      <selection activeCell="Q12" sqref="Q12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9.88671875" style="6" customWidth="1"/>
    <col min="17" max="17" width="7.6640625" style="6" customWidth="1"/>
    <col min="18" max="18" width="12.77734375" style="1" customWidth="1"/>
    <col min="19" max="16384" width="9" style="1"/>
  </cols>
  <sheetData>
    <row r="1" spans="1:18" ht="20.100000000000001" customHeight="1" x14ac:dyDescent="0.3">
      <c r="A1" s="28" t="s">
        <v>178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0.100000000000001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99</v>
      </c>
      <c r="C4" s="33" t="s">
        <v>31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RANK(L4,$L$4:$L$11)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40</v>
      </c>
      <c r="C5" s="33" t="s">
        <v>41</v>
      </c>
      <c r="D5" s="2"/>
      <c r="E5" s="2"/>
      <c r="F5" s="2"/>
      <c r="G5" s="2"/>
      <c r="H5" s="2"/>
      <c r="I5" s="2"/>
      <c r="J5" s="2"/>
      <c r="K5" s="2"/>
      <c r="L5" s="2">
        <f t="shared" ref="L5:L7" si="0">SUM(J5:K5)</f>
        <v>0</v>
      </c>
      <c r="M5" s="2">
        <f t="shared" ref="M5:M7" si="1">RANK(L5,$L$4:$L$11)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2">AVERAGE(N5:O5)</f>
        <v>0</v>
      </c>
      <c r="R5" s="35">
        <f t="shared" ref="R5:R6" si="3">L5-Q5</f>
        <v>0</v>
      </c>
    </row>
    <row r="6" spans="1:18" ht="30" customHeight="1" x14ac:dyDescent="0.3">
      <c r="A6" s="2">
        <v>3</v>
      </c>
      <c r="B6" s="33" t="s">
        <v>44</v>
      </c>
      <c r="C6" s="33" t="s">
        <v>31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si="2"/>
        <v>0</v>
      </c>
      <c r="R6" s="35">
        <f t="shared" si="3"/>
        <v>0</v>
      </c>
    </row>
    <row r="7" spans="1:18" ht="30" customHeight="1" x14ac:dyDescent="0.3">
      <c r="A7" s="37">
        <v>4</v>
      </c>
      <c r="B7" s="33" t="s">
        <v>98</v>
      </c>
      <c r="C7" s="33" t="s">
        <v>26</v>
      </c>
      <c r="D7" s="41"/>
      <c r="E7" s="41"/>
      <c r="F7" s="41"/>
      <c r="G7" s="41"/>
      <c r="H7" s="41"/>
      <c r="I7" s="2"/>
      <c r="J7" s="2"/>
      <c r="K7" s="41"/>
      <c r="L7" s="2">
        <f t="shared" si="0"/>
        <v>0</v>
      </c>
      <c r="M7" s="2">
        <f t="shared" si="1"/>
        <v>1</v>
      </c>
      <c r="N7" s="2">
        <f t="shared" ref="N7" si="4">MAX(D7:H7)</f>
        <v>0</v>
      </c>
      <c r="O7" s="2">
        <f t="shared" ref="O7" si="5">MIN(D7:H7)</f>
        <v>0</v>
      </c>
      <c r="P7" s="37">
        <f t="shared" ref="P7" si="6">SUM(I7-N7-O7)</f>
        <v>0</v>
      </c>
      <c r="Q7" s="37">
        <f t="shared" ref="Q7" si="7">AVERAGE(N7:O7)</f>
        <v>0</v>
      </c>
      <c r="R7" s="35">
        <f t="shared" ref="R7" si="8">L7-Q7</f>
        <v>0</v>
      </c>
    </row>
    <row r="8" spans="1:18" ht="30" customHeight="1" x14ac:dyDescent="0.3">
      <c r="A8" s="23" t="s">
        <v>57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R8" s="7"/>
    </row>
    <row r="9" spans="1:18" ht="30" customHeight="1" x14ac:dyDescent="0.3">
      <c r="C9" s="24" t="s">
        <v>23</v>
      </c>
      <c r="D9" s="24"/>
      <c r="E9" s="24"/>
      <c r="P9" s="13"/>
      <c r="Q9" s="13"/>
      <c r="R9" s="13"/>
    </row>
    <row r="10" spans="1:18" ht="30" customHeight="1" x14ac:dyDescent="0.3">
      <c r="A10" s="22" t="s">
        <v>49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ht="30" customHeight="1" x14ac:dyDescent="0.3">
      <c r="A11" s="10"/>
      <c r="B11" s="19"/>
      <c r="C11" s="19"/>
      <c r="D11" s="11"/>
      <c r="E11" s="11"/>
      <c r="F11" s="11"/>
      <c r="G11" s="11"/>
      <c r="H11" s="11"/>
      <c r="I11" s="3"/>
      <c r="J11" s="3"/>
      <c r="K11" s="11"/>
      <c r="L11" s="3"/>
      <c r="M11" s="3"/>
      <c r="N11" s="3"/>
      <c r="O11" s="3"/>
      <c r="R11" s="7"/>
    </row>
    <row r="12" spans="1:18" ht="30" customHeight="1" x14ac:dyDescent="0.3"/>
    <row r="13" spans="1:18" ht="30" customHeight="1" x14ac:dyDescent="0.3"/>
    <row r="14" spans="1:18" ht="30" customHeight="1" x14ac:dyDescent="0.3"/>
    <row r="15" spans="1:18" ht="20.100000000000001" customHeight="1" x14ac:dyDescent="0.3"/>
    <row r="16" spans="1:18" ht="36.9" customHeight="1" x14ac:dyDescent="0.3"/>
    <row r="17" ht="51" customHeight="1" x14ac:dyDescent="0.3"/>
  </sheetData>
  <sortState xmlns:xlrd2="http://schemas.microsoft.com/office/spreadsheetml/2017/richdata2" ref="A4:C7">
    <sortCondition ref="A3"/>
  </sortState>
  <mergeCells count="6">
    <mergeCell ref="A10:R10"/>
    <mergeCell ref="C9:E9"/>
    <mergeCell ref="A8:O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11"/>
  <sheetViews>
    <sheetView zoomScale="81" zoomScaleNormal="81" workbookViewId="0">
      <selection activeCell="N3" sqref="N3"/>
    </sheetView>
  </sheetViews>
  <sheetFormatPr defaultColWidth="9" defaultRowHeight="16.2" x14ac:dyDescent="0.3"/>
  <cols>
    <col min="1" max="1" width="5.1093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10.218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5546875" style="1" customWidth="1"/>
    <col min="16" max="16" width="9.6640625" style="6" customWidth="1"/>
    <col min="17" max="17" width="7.6640625" style="6" customWidth="1"/>
    <col min="18" max="18" width="11.88671875" style="1" customWidth="1"/>
    <col min="19" max="16384" width="9" style="1"/>
  </cols>
  <sheetData>
    <row r="1" spans="1:19" ht="27.6" customHeight="1" x14ac:dyDescent="0.3">
      <c r="A1" s="28" t="s">
        <v>179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9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9" ht="36.9" customHeight="1" x14ac:dyDescent="0.3">
      <c r="A4" s="2">
        <v>1</v>
      </c>
      <c r="B4" s="33" t="s">
        <v>102</v>
      </c>
      <c r="C4" s="33" t="s">
        <v>53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9" ht="36.9" customHeight="1" x14ac:dyDescent="0.3">
      <c r="A5" s="2">
        <v>2</v>
      </c>
      <c r="B5" s="33" t="s">
        <v>100</v>
      </c>
      <c r="C5" s="33" t="s">
        <v>51</v>
      </c>
      <c r="D5" s="2"/>
      <c r="E5" s="2"/>
      <c r="F5" s="2"/>
      <c r="G5" s="2"/>
      <c r="H5" s="2"/>
      <c r="I5" s="2"/>
      <c r="J5" s="2"/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" si="1">AVERAGE(N5:O5)</f>
        <v>0</v>
      </c>
      <c r="R5" s="35">
        <f t="shared" ref="R5" si="2">L5-Q5</f>
        <v>0</v>
      </c>
      <c r="S5" s="3"/>
    </row>
    <row r="6" spans="1:19" ht="36.9" customHeight="1" x14ac:dyDescent="0.3">
      <c r="A6" s="2">
        <v>3</v>
      </c>
      <c r="B6" s="33" t="s">
        <v>101</v>
      </c>
      <c r="C6" s="33" t="s">
        <v>53</v>
      </c>
      <c r="D6" s="2"/>
      <c r="E6" s="2"/>
      <c r="F6" s="2"/>
      <c r="G6" s="2"/>
      <c r="H6" s="2"/>
      <c r="I6" s="2"/>
      <c r="J6" s="2"/>
      <c r="K6" s="2"/>
      <c r="L6" s="2">
        <f t="shared" ref="L6" si="3">SUM(J6:K6)</f>
        <v>0</v>
      </c>
      <c r="M6" s="2">
        <f>RANK(L6,$L$4:$L$5)</f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ref="Q6" si="4">AVERAGE(N6:O6)</f>
        <v>0</v>
      </c>
      <c r="R6" s="35">
        <f t="shared" ref="R6" si="5">L6-Q6</f>
        <v>0</v>
      </c>
    </row>
    <row r="7" spans="1:19" ht="36.9" customHeight="1" x14ac:dyDescent="0.3">
      <c r="A7" s="23" t="s">
        <v>88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5"/>
      <c r="O7" s="25"/>
    </row>
    <row r="8" spans="1:19" ht="36.9" customHeight="1" x14ac:dyDescent="0.3">
      <c r="A8" s="4"/>
      <c r="B8" s="4"/>
      <c r="C8" s="24" t="s">
        <v>23</v>
      </c>
      <c r="D8" s="24"/>
      <c r="E8" s="2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9" ht="36.9" customHeight="1" x14ac:dyDescent="0.3">
      <c r="A9" s="22" t="s">
        <v>97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9" ht="36.9" customHeight="1" x14ac:dyDescent="0.3"/>
    <row r="11" spans="1:19" ht="36.9" customHeight="1" x14ac:dyDescent="0.3"/>
  </sheetData>
  <sortState xmlns:xlrd2="http://schemas.microsoft.com/office/spreadsheetml/2017/richdata2" ref="A4:C6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3"/>
  <sheetViews>
    <sheetView zoomScale="76" zoomScaleNormal="76" workbookViewId="0">
      <selection activeCell="V6" sqref="V6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44140625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9.21875" style="6" customWidth="1"/>
    <col min="17" max="17" width="8.6640625" style="6" customWidth="1"/>
    <col min="18" max="18" width="12.6640625" style="1" customWidth="1"/>
    <col min="19" max="16384" width="9" style="1"/>
  </cols>
  <sheetData>
    <row r="1" spans="1:18" ht="27.6" customHeight="1" x14ac:dyDescent="0.3">
      <c r="A1" s="28" t="s">
        <v>181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3" customHeight="1" x14ac:dyDescent="0.3">
      <c r="A4" s="2">
        <v>1</v>
      </c>
      <c r="B4" s="33" t="s">
        <v>106</v>
      </c>
      <c r="C4" s="33" t="s">
        <v>53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v>1</v>
      </c>
      <c r="N4" s="2">
        <f t="shared" ref="N4:N9" si="0">MAX(D4:H4)</f>
        <v>0</v>
      </c>
      <c r="O4" s="2">
        <f t="shared" ref="O4:O9" si="1">MIN(D4:H4)</f>
        <v>0</v>
      </c>
      <c r="P4" s="37">
        <f t="shared" ref="P4:P9" si="2">SUM(I4-N4-O4)</f>
        <v>0</v>
      </c>
      <c r="Q4" s="37">
        <f>AVERAGE(N4:O4)</f>
        <v>0</v>
      </c>
      <c r="R4" s="34">
        <f>L4-Q4</f>
        <v>0</v>
      </c>
    </row>
    <row r="5" spans="1:18" ht="33" customHeight="1" x14ac:dyDescent="0.3">
      <c r="A5" s="2">
        <v>2</v>
      </c>
      <c r="B5" s="33" t="s">
        <v>50</v>
      </c>
      <c r="C5" s="42" t="s">
        <v>51</v>
      </c>
      <c r="D5" s="2"/>
      <c r="E5" s="2"/>
      <c r="F5" s="2"/>
      <c r="G5" s="2"/>
      <c r="H5" s="2"/>
      <c r="I5" s="2"/>
      <c r="J5" s="2"/>
      <c r="K5" s="2"/>
      <c r="L5" s="2">
        <f t="shared" ref="L5:L7" si="3">SUM(J5:K5)</f>
        <v>0</v>
      </c>
      <c r="M5" s="2"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:Q7" si="4">AVERAGE(N5:O5)</f>
        <v>0</v>
      </c>
      <c r="R5" s="35">
        <f t="shared" ref="R5:R7" si="5">L5-Q5</f>
        <v>0</v>
      </c>
    </row>
    <row r="6" spans="1:18" ht="33" customHeight="1" x14ac:dyDescent="0.3">
      <c r="A6" s="2">
        <v>3</v>
      </c>
      <c r="B6" s="33" t="s">
        <v>103</v>
      </c>
      <c r="C6" s="33" t="s">
        <v>60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 t="shared" ref="M6:M9" si="6">RANK(L6,$L$4:$L$9)</f>
        <v>1</v>
      </c>
      <c r="N6" s="2">
        <f t="shared" si="0"/>
        <v>0</v>
      </c>
      <c r="O6" s="2">
        <f t="shared" si="1"/>
        <v>0</v>
      </c>
      <c r="P6" s="37">
        <f t="shared" si="2"/>
        <v>0</v>
      </c>
      <c r="Q6" s="37">
        <f t="shared" si="4"/>
        <v>0</v>
      </c>
      <c r="R6" s="35">
        <f t="shared" si="5"/>
        <v>0</v>
      </c>
    </row>
    <row r="7" spans="1:18" ht="33" customHeight="1" x14ac:dyDescent="0.3">
      <c r="A7" s="2">
        <v>4</v>
      </c>
      <c r="B7" s="33" t="s">
        <v>52</v>
      </c>
      <c r="C7" s="33" t="s">
        <v>53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 t="shared" si="6"/>
        <v>1</v>
      </c>
      <c r="N7" s="2">
        <f t="shared" si="0"/>
        <v>0</v>
      </c>
      <c r="O7" s="2">
        <f t="shared" si="1"/>
        <v>0</v>
      </c>
      <c r="P7" s="37">
        <f t="shared" si="2"/>
        <v>0</v>
      </c>
      <c r="Q7" s="37">
        <f t="shared" si="4"/>
        <v>0</v>
      </c>
      <c r="R7" s="35">
        <f t="shared" si="5"/>
        <v>0</v>
      </c>
    </row>
    <row r="8" spans="1:18" ht="33" customHeight="1" x14ac:dyDescent="0.3">
      <c r="A8" s="2">
        <v>5</v>
      </c>
      <c r="B8" s="33" t="s">
        <v>107</v>
      </c>
      <c r="C8" s="33" t="s">
        <v>55</v>
      </c>
      <c r="D8" s="2"/>
      <c r="E8" s="2"/>
      <c r="F8" s="2"/>
      <c r="G8" s="2"/>
      <c r="H8" s="2"/>
      <c r="I8" s="2"/>
      <c r="J8" s="2"/>
      <c r="K8" s="2"/>
      <c r="L8" s="2">
        <f t="shared" ref="L8:L9" si="7">SUM(J8:K8)</f>
        <v>0</v>
      </c>
      <c r="M8" s="2">
        <f t="shared" si="6"/>
        <v>1</v>
      </c>
      <c r="N8" s="2">
        <f t="shared" si="0"/>
        <v>0</v>
      </c>
      <c r="O8" s="2">
        <f t="shared" si="1"/>
        <v>0</v>
      </c>
      <c r="P8" s="37">
        <f t="shared" si="2"/>
        <v>0</v>
      </c>
      <c r="Q8" s="37">
        <f t="shared" ref="Q8:Q9" si="8">AVERAGE(N8:O8)</f>
        <v>0</v>
      </c>
      <c r="R8" s="35">
        <f t="shared" ref="R8:R9" si="9">L8-Q8</f>
        <v>0</v>
      </c>
    </row>
    <row r="9" spans="1:18" ht="33" customHeight="1" x14ac:dyDescent="0.3">
      <c r="A9" s="2">
        <v>6</v>
      </c>
      <c r="B9" s="33" t="s">
        <v>104</v>
      </c>
      <c r="C9" s="33" t="s">
        <v>60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6"/>
        <v>1</v>
      </c>
      <c r="N9" s="2">
        <f t="shared" si="0"/>
        <v>0</v>
      </c>
      <c r="O9" s="2">
        <f t="shared" si="1"/>
        <v>0</v>
      </c>
      <c r="P9" s="37">
        <f t="shared" si="2"/>
        <v>0</v>
      </c>
      <c r="Q9" s="37">
        <f t="shared" si="8"/>
        <v>0</v>
      </c>
      <c r="R9" s="35">
        <f t="shared" si="9"/>
        <v>0</v>
      </c>
    </row>
    <row r="10" spans="1:18" ht="33" customHeight="1" x14ac:dyDescent="0.3">
      <c r="A10" s="2">
        <v>7</v>
      </c>
      <c r="B10" s="33" t="s">
        <v>105</v>
      </c>
      <c r="C10" s="33" t="s">
        <v>53</v>
      </c>
      <c r="D10" s="2"/>
      <c r="E10" s="2"/>
      <c r="F10" s="2"/>
      <c r="G10" s="2"/>
      <c r="H10" s="2"/>
      <c r="I10" s="2"/>
      <c r="J10" s="2"/>
      <c r="K10" s="2"/>
      <c r="L10" s="2">
        <f t="shared" ref="L10" si="10">SUM(J10:K10)</f>
        <v>0</v>
      </c>
      <c r="M10" s="2">
        <f t="shared" ref="M10" si="11">RANK(L10,$L$4:$L$9)</f>
        <v>1</v>
      </c>
      <c r="N10" s="2">
        <f t="shared" ref="N10" si="12">MAX(D10:H10)</f>
        <v>0</v>
      </c>
      <c r="O10" s="2">
        <f t="shared" ref="O10" si="13">MIN(D10:H10)</f>
        <v>0</v>
      </c>
      <c r="P10" s="37">
        <f t="shared" ref="P10" si="14">SUM(I10-N10-O10)</f>
        <v>0</v>
      </c>
      <c r="Q10" s="37">
        <f t="shared" ref="Q10" si="15">AVERAGE(N10:O10)</f>
        <v>0</v>
      </c>
      <c r="R10" s="35">
        <f t="shared" ref="R10" si="16">L10-Q10</f>
        <v>0</v>
      </c>
    </row>
    <row r="11" spans="1:18" ht="33" customHeight="1" x14ac:dyDescent="0.3">
      <c r="A11" s="23" t="s">
        <v>108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5"/>
      <c r="O11" s="25"/>
    </row>
    <row r="12" spans="1:18" ht="33" customHeight="1" x14ac:dyDescent="0.3">
      <c r="A12" s="4"/>
      <c r="B12" s="4"/>
      <c r="C12" s="24" t="s">
        <v>23</v>
      </c>
      <c r="D12" s="24"/>
      <c r="E12" s="2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43.5" customHeight="1" x14ac:dyDescent="0.3">
      <c r="A13" s="27" t="s">
        <v>109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</sheetData>
  <sortState xmlns:xlrd2="http://schemas.microsoft.com/office/spreadsheetml/2017/richdata2" ref="A4:C7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15"/>
  <sheetViews>
    <sheetView zoomScale="85" zoomScaleNormal="85" workbookViewId="0">
      <selection activeCell="Q5" sqref="Q5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21875" style="1" customWidth="1"/>
    <col min="16" max="16" width="9.109375" style="6" customWidth="1"/>
    <col min="17" max="17" width="8.109375" style="6" customWidth="1"/>
    <col min="18" max="18" width="13" style="1" customWidth="1"/>
    <col min="19" max="16384" width="9" style="1"/>
  </cols>
  <sheetData>
    <row r="1" spans="1:20" ht="27.6" customHeight="1" x14ac:dyDescent="0.3">
      <c r="A1" s="28" t="s">
        <v>180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3" customHeight="1" x14ac:dyDescent="0.3">
      <c r="A4" s="2">
        <v>1</v>
      </c>
      <c r="B4" s="33" t="s">
        <v>113</v>
      </c>
      <c r="C4" s="33" t="s">
        <v>111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RANK(L4,$L$4:$L$8)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20" ht="33" customHeight="1" x14ac:dyDescent="0.3">
      <c r="A5" s="2">
        <v>2</v>
      </c>
      <c r="B5" s="33" t="s">
        <v>110</v>
      </c>
      <c r="C5" s="33" t="s">
        <v>111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 t="shared" ref="M5:M6" si="1">RANK(L5,$L$4:$L$8)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2">AVERAGE(N5:O5)</f>
        <v>0</v>
      </c>
      <c r="R5" s="35">
        <f t="shared" ref="R5:R6" si="3">L5-Q5</f>
        <v>0</v>
      </c>
    </row>
    <row r="6" spans="1:20" ht="33" customHeight="1" x14ac:dyDescent="0.3">
      <c r="A6" s="2">
        <v>3</v>
      </c>
      <c r="B6" s="33" t="s">
        <v>112</v>
      </c>
      <c r="C6" s="33" t="s">
        <v>51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" si="4">MAX(D6:H6)</f>
        <v>0</v>
      </c>
      <c r="O6" s="2">
        <f t="shared" ref="O6" si="5">MIN(D6:H6)</f>
        <v>0</v>
      </c>
      <c r="P6" s="37">
        <f t="shared" ref="P6" si="6">SUM(I6-N6-O6)</f>
        <v>0</v>
      </c>
      <c r="Q6" s="37">
        <f t="shared" si="2"/>
        <v>0</v>
      </c>
      <c r="R6" s="34">
        <f t="shared" si="3"/>
        <v>0</v>
      </c>
    </row>
    <row r="7" spans="1:20" ht="33" customHeight="1" x14ac:dyDescent="0.3">
      <c r="A7" s="11" t="s">
        <v>88</v>
      </c>
      <c r="E7" s="3"/>
      <c r="F7" s="3"/>
      <c r="G7" s="3"/>
      <c r="K7" s="3"/>
      <c r="L7" s="3"/>
      <c r="M7" s="3"/>
      <c r="N7" s="3"/>
      <c r="O7" s="3"/>
      <c r="R7" s="7"/>
    </row>
    <row r="8" spans="1:20" ht="33" customHeight="1" x14ac:dyDescent="0.3">
      <c r="A8" s="4"/>
      <c r="B8" s="10" t="s">
        <v>23</v>
      </c>
      <c r="C8" s="10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R8" s="8"/>
    </row>
    <row r="9" spans="1:20" ht="33" customHeight="1" x14ac:dyDescent="0.3">
      <c r="A9" s="22" t="s">
        <v>114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19"/>
      <c r="T9" s="19"/>
    </row>
    <row r="10" spans="1:20" ht="33" customHeight="1" x14ac:dyDescent="0.3">
      <c r="A10" s="4"/>
      <c r="E10" s="10"/>
      <c r="F10" s="4"/>
      <c r="G10" s="4"/>
      <c r="H10" s="4"/>
      <c r="I10" s="4"/>
      <c r="J10" s="4"/>
      <c r="K10" s="4"/>
      <c r="L10" s="4"/>
      <c r="M10" s="4"/>
      <c r="N10" s="4"/>
      <c r="O10" s="4"/>
      <c r="S10" s="19"/>
      <c r="T10" s="19"/>
    </row>
    <row r="11" spans="1:20" ht="33" customHeight="1" x14ac:dyDescent="0.3">
      <c r="S11" s="19"/>
      <c r="T11" s="19"/>
    </row>
    <row r="12" spans="1:20" ht="33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  <c r="S12" s="19"/>
      <c r="T12" s="19"/>
    </row>
    <row r="13" spans="1:20" ht="32.1" customHeight="1" x14ac:dyDescent="0.3"/>
    <row r="14" spans="1:20" ht="35.4" customHeight="1" x14ac:dyDescent="0.3"/>
    <row r="15" spans="1:20" ht="47.1" customHeight="1" x14ac:dyDescent="0.3"/>
  </sheetData>
  <sortState xmlns:xlrd2="http://schemas.microsoft.com/office/spreadsheetml/2017/richdata2" ref="A4:C5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6"/>
  <sheetViews>
    <sheetView zoomScale="87" zoomScaleNormal="87" workbookViewId="0">
      <selection activeCell="Z8" sqref="Z8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33203125" style="1" customWidth="1"/>
    <col min="16" max="16" width="9.21875" style="6" customWidth="1"/>
    <col min="17" max="17" width="8.5546875" style="6" customWidth="1"/>
    <col min="18" max="18" width="12.6640625" style="1" customWidth="1"/>
    <col min="19" max="16384" width="9" style="1"/>
  </cols>
  <sheetData>
    <row r="1" spans="1:18" ht="25.35" customHeight="1" x14ac:dyDescent="0.3">
      <c r="A1" s="28" t="s">
        <v>182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5.35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3" customHeight="1" x14ac:dyDescent="0.3">
      <c r="A4" s="2">
        <v>1</v>
      </c>
      <c r="B4" s="33" t="s">
        <v>75</v>
      </c>
      <c r="C4" s="33" t="s">
        <v>74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5" si="0">RANK(L4,$L$4:$L$11)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3" customHeight="1" x14ac:dyDescent="0.3">
      <c r="A5" s="2">
        <v>2</v>
      </c>
      <c r="B5" s="33" t="s">
        <v>80</v>
      </c>
      <c r="C5" s="33" t="s">
        <v>53</v>
      </c>
      <c r="D5" s="2"/>
      <c r="E5" s="2"/>
      <c r="F5" s="2"/>
      <c r="G5" s="2"/>
      <c r="H5" s="2"/>
      <c r="I5" s="2"/>
      <c r="J5" s="2"/>
      <c r="K5" s="2"/>
      <c r="L5" s="2">
        <f t="shared" ref="L5" si="1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" si="2">AVERAGE(N5:O5)</f>
        <v>0</v>
      </c>
      <c r="R5" s="35">
        <f t="shared" ref="R5" si="3">L5-Q5</f>
        <v>0</v>
      </c>
    </row>
    <row r="6" spans="1:18" ht="33" customHeight="1" x14ac:dyDescent="0.3">
      <c r="A6" s="23" t="s">
        <v>115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18" ht="33" customHeight="1" x14ac:dyDescent="0.3">
      <c r="A7" s="4"/>
      <c r="B7" s="4"/>
      <c r="C7" s="24" t="s">
        <v>23</v>
      </c>
      <c r="D7" s="24"/>
      <c r="E7" s="2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3" customHeight="1" x14ac:dyDescent="0.3">
      <c r="A8" s="22" t="s">
        <v>58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42" customHeight="1" x14ac:dyDescent="0.3"/>
    <row r="10" spans="1:18" ht="33" customHeight="1" x14ac:dyDescent="0.3">
      <c r="A10" s="3"/>
      <c r="B10" s="19"/>
      <c r="C10" s="19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7"/>
    </row>
    <row r="11" spans="1:18" ht="33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3" customHeight="1" x14ac:dyDescent="0.3"/>
    <row r="13" spans="1:18" ht="33" customHeight="1" x14ac:dyDescent="0.3"/>
    <row r="14" spans="1:18" ht="33" customHeight="1" x14ac:dyDescent="0.3"/>
    <row r="15" spans="1:18" ht="51" customHeight="1" x14ac:dyDescent="0.3"/>
    <row r="16" spans="1:18" ht="32.25" customHeight="1" x14ac:dyDescent="0.3"/>
  </sheetData>
  <sortState xmlns:xlrd2="http://schemas.microsoft.com/office/spreadsheetml/2017/richdata2" ref="A4:C13">
    <sortCondition ref="A3"/>
  </sortState>
  <mergeCells count="6">
    <mergeCell ref="A8:R8"/>
    <mergeCell ref="A1:M2"/>
    <mergeCell ref="N2:P2"/>
    <mergeCell ref="Q2:R2"/>
    <mergeCell ref="C7:E7"/>
    <mergeCell ref="A6:O6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S15"/>
  <sheetViews>
    <sheetView zoomScale="90" zoomScaleNormal="90" workbookViewId="0">
      <selection activeCell="B9" sqref="B9:C9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.44140625" style="1" customWidth="1"/>
    <col min="12" max="12" width="7.44140625" style="1" customWidth="1"/>
    <col min="13" max="13" width="6.88671875" style="1" customWidth="1"/>
    <col min="14" max="15" width="7.77734375" style="1" customWidth="1"/>
    <col min="16" max="16" width="9.77734375" style="6" customWidth="1"/>
    <col min="17" max="17" width="8.44140625" style="6" customWidth="1"/>
    <col min="18" max="18" width="12.44140625" style="1" customWidth="1"/>
    <col min="19" max="16384" width="9" style="1"/>
  </cols>
  <sheetData>
    <row r="1" spans="1:19" ht="27.6" customHeight="1" x14ac:dyDescent="0.3">
      <c r="A1" s="28" t="s">
        <v>183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9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9" ht="30" customHeight="1" x14ac:dyDescent="0.3">
      <c r="A4" s="2">
        <v>1</v>
      </c>
      <c r="B4" s="33" t="s">
        <v>120</v>
      </c>
      <c r="C4" s="43" t="s">
        <v>43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  <c r="S4" s="19"/>
    </row>
    <row r="5" spans="1:19" ht="30" customHeight="1" x14ac:dyDescent="0.3">
      <c r="A5" s="2">
        <v>2</v>
      </c>
      <c r="B5" s="33" t="s">
        <v>40</v>
      </c>
      <c r="C5" s="33" t="s">
        <v>41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RANK(L5,$L$4:$L$9)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1">AVERAGE(N5:O5)</f>
        <v>0</v>
      </c>
      <c r="R5" s="35">
        <f t="shared" ref="R5:R6" si="2">L5-Q5</f>
        <v>0</v>
      </c>
      <c r="S5" s="19"/>
    </row>
    <row r="6" spans="1:19" ht="30" customHeight="1" x14ac:dyDescent="0.3">
      <c r="A6" s="2">
        <v>3</v>
      </c>
      <c r="B6" s="33" t="s">
        <v>117</v>
      </c>
      <c r="C6" s="33" t="s">
        <v>118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RANK(L6,$L$4:$L$9)</f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si="1"/>
        <v>0</v>
      </c>
      <c r="R6" s="35">
        <f t="shared" si="2"/>
        <v>0</v>
      </c>
      <c r="S6" s="19"/>
    </row>
    <row r="7" spans="1:19" ht="30" customHeight="1" x14ac:dyDescent="0.3">
      <c r="A7" s="2">
        <v>4</v>
      </c>
      <c r="B7" s="33" t="s">
        <v>119</v>
      </c>
      <c r="C7" s="33" t="s">
        <v>37</v>
      </c>
      <c r="D7" s="2"/>
      <c r="E7" s="2"/>
      <c r="F7" s="2"/>
      <c r="G7" s="2"/>
      <c r="H7" s="2"/>
      <c r="I7" s="2"/>
      <c r="J7" s="2"/>
      <c r="K7" s="2"/>
      <c r="L7" s="2">
        <f t="shared" ref="L7:L9" si="3">SUM(J7:K7)</f>
        <v>0</v>
      </c>
      <c r="M7" s="2">
        <f t="shared" ref="M7:M9" si="4">RANK(L7,$L$4:$L$9)</f>
        <v>1</v>
      </c>
      <c r="N7" s="2">
        <f t="shared" ref="N7:N9" si="5">MAX(D7:H7)</f>
        <v>0</v>
      </c>
      <c r="O7" s="2">
        <f t="shared" ref="O7:O9" si="6">MIN(D7:H7)</f>
        <v>0</v>
      </c>
      <c r="P7" s="37">
        <f t="shared" ref="P7:P9" si="7">SUM(I7-N7-O7)</f>
        <v>0</v>
      </c>
      <c r="Q7" s="37">
        <f t="shared" ref="Q7:Q9" si="8">AVERAGE(N7:O7)</f>
        <v>0</v>
      </c>
      <c r="R7" s="35">
        <f t="shared" ref="R7:R9" si="9">L7-Q7</f>
        <v>0</v>
      </c>
      <c r="S7" s="19"/>
    </row>
    <row r="8" spans="1:19" ht="30" customHeight="1" x14ac:dyDescent="0.3">
      <c r="A8" s="2">
        <v>5</v>
      </c>
      <c r="B8" s="33" t="s">
        <v>42</v>
      </c>
      <c r="C8" s="33" t="s">
        <v>43</v>
      </c>
      <c r="D8" s="2"/>
      <c r="E8" s="2"/>
      <c r="F8" s="2"/>
      <c r="G8" s="2"/>
      <c r="H8" s="2"/>
      <c r="I8" s="2"/>
      <c r="J8" s="2"/>
      <c r="K8" s="2"/>
      <c r="L8" s="2">
        <f t="shared" si="3"/>
        <v>0</v>
      </c>
      <c r="M8" s="2">
        <f t="shared" si="4"/>
        <v>1</v>
      </c>
      <c r="N8" s="2">
        <f t="shared" si="5"/>
        <v>0</v>
      </c>
      <c r="O8" s="2">
        <f t="shared" si="6"/>
        <v>0</v>
      </c>
      <c r="P8" s="37">
        <f t="shared" si="7"/>
        <v>0</v>
      </c>
      <c r="Q8" s="37">
        <f t="shared" si="8"/>
        <v>0</v>
      </c>
      <c r="R8" s="35">
        <f t="shared" si="9"/>
        <v>0</v>
      </c>
    </row>
    <row r="9" spans="1:19" ht="30" customHeight="1" x14ac:dyDescent="0.3">
      <c r="A9" s="2">
        <v>6</v>
      </c>
      <c r="B9" s="33" t="s">
        <v>116</v>
      </c>
      <c r="C9" s="33" t="s">
        <v>26</v>
      </c>
      <c r="D9" s="2"/>
      <c r="E9" s="2"/>
      <c r="F9" s="2"/>
      <c r="G9" s="2"/>
      <c r="H9" s="2"/>
      <c r="I9" s="2"/>
      <c r="J9" s="2"/>
      <c r="K9" s="2"/>
      <c r="L9" s="2">
        <f t="shared" si="3"/>
        <v>0</v>
      </c>
      <c r="M9" s="2">
        <f t="shared" si="4"/>
        <v>1</v>
      </c>
      <c r="N9" s="2">
        <f t="shared" si="5"/>
        <v>0</v>
      </c>
      <c r="O9" s="2">
        <f t="shared" si="6"/>
        <v>0</v>
      </c>
      <c r="P9" s="37">
        <f t="shared" si="7"/>
        <v>0</v>
      </c>
      <c r="Q9" s="37">
        <f t="shared" si="8"/>
        <v>0</v>
      </c>
      <c r="R9" s="35">
        <f t="shared" si="9"/>
        <v>0</v>
      </c>
    </row>
    <row r="10" spans="1:19" ht="45" customHeight="1" x14ac:dyDescent="0.3">
      <c r="A10" s="23" t="s">
        <v>81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5"/>
      <c r="O10" s="25"/>
      <c r="R10" s="7"/>
    </row>
    <row r="11" spans="1:19" ht="35.1" customHeight="1" x14ac:dyDescent="0.3">
      <c r="C11" s="24" t="s">
        <v>23</v>
      </c>
      <c r="D11" s="24"/>
      <c r="E11" s="24"/>
      <c r="R11" s="7"/>
    </row>
    <row r="12" spans="1:19" ht="35.1" customHeight="1" x14ac:dyDescent="0.3">
      <c r="A12" s="22" t="s">
        <v>160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9" ht="29.25" customHeight="1" x14ac:dyDescent="0.3"/>
    <row r="14" spans="1:19" ht="36.9" customHeight="1" x14ac:dyDescent="0.3"/>
    <row r="15" spans="1:19" ht="51" customHeight="1" x14ac:dyDescent="0.3"/>
  </sheetData>
  <sortState xmlns:xlrd2="http://schemas.microsoft.com/office/spreadsheetml/2017/richdata2" ref="A4:C12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16"/>
  <sheetViews>
    <sheetView zoomScaleNormal="100" workbookViewId="0">
      <selection activeCell="N10" sqref="N1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" style="1" customWidth="1"/>
    <col min="12" max="12" width="7.44140625" style="1" customWidth="1"/>
    <col min="13" max="14" width="6.88671875" style="1" customWidth="1"/>
    <col min="15" max="15" width="7" style="1" customWidth="1"/>
    <col min="16" max="16" width="9.44140625" style="6" customWidth="1"/>
    <col min="17" max="17" width="7.6640625" style="6" customWidth="1"/>
    <col min="18" max="18" width="12" style="1" customWidth="1"/>
    <col min="19" max="16384" width="9" style="1"/>
  </cols>
  <sheetData>
    <row r="1" spans="1:20" ht="27.6" customHeight="1" x14ac:dyDescent="0.3">
      <c r="A1" s="28" t="s">
        <v>184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3" customHeight="1" x14ac:dyDescent="0.3">
      <c r="A4" s="2">
        <v>1</v>
      </c>
      <c r="B4" s="33" t="s">
        <v>56</v>
      </c>
      <c r="C4" s="33" t="s">
        <v>53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6" si="0">MAX(D4:H4)</f>
        <v>0</v>
      </c>
      <c r="O4" s="2">
        <f t="shared" ref="O4:O6" si="1">MIN(D4:H4)</f>
        <v>0</v>
      </c>
      <c r="P4" s="37">
        <f t="shared" ref="P4:P6" si="2">SUM(I4-N4-O4)</f>
        <v>0</v>
      </c>
      <c r="Q4" s="37">
        <f>AVERAGE(N4:O4)</f>
        <v>0</v>
      </c>
      <c r="R4" s="34">
        <f>L4-Q4</f>
        <v>0</v>
      </c>
    </row>
    <row r="5" spans="1:20" ht="33" customHeight="1" x14ac:dyDescent="0.3">
      <c r="A5" s="2">
        <v>2</v>
      </c>
      <c r="B5" s="33" t="s">
        <v>52</v>
      </c>
      <c r="C5" s="33" t="s">
        <v>53</v>
      </c>
      <c r="D5" s="2"/>
      <c r="E5" s="2"/>
      <c r="F5" s="2"/>
      <c r="G5" s="2"/>
      <c r="H5" s="2"/>
      <c r="I5" s="2"/>
      <c r="J5" s="2"/>
      <c r="K5" s="2"/>
      <c r="L5" s="2">
        <f t="shared" ref="L5:L6" si="3"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:Q6" si="4">AVERAGE(N5:O5)</f>
        <v>0</v>
      </c>
      <c r="R5" s="35">
        <f t="shared" ref="R5:R6" si="5">L5-Q5</f>
        <v>0</v>
      </c>
    </row>
    <row r="6" spans="1:20" ht="33" customHeight="1" x14ac:dyDescent="0.3">
      <c r="A6" s="2">
        <v>3</v>
      </c>
      <c r="B6" s="33" t="s">
        <v>54</v>
      </c>
      <c r="C6" s="33" t="s">
        <v>55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>RANK(L6,$L$4:$L$7)</f>
        <v>1</v>
      </c>
      <c r="N6" s="2">
        <f t="shared" si="0"/>
        <v>0</v>
      </c>
      <c r="O6" s="2">
        <f t="shared" si="1"/>
        <v>0</v>
      </c>
      <c r="P6" s="37">
        <f t="shared" si="2"/>
        <v>0</v>
      </c>
      <c r="Q6" s="37">
        <f t="shared" si="4"/>
        <v>0</v>
      </c>
      <c r="R6" s="35">
        <f t="shared" si="5"/>
        <v>0</v>
      </c>
    </row>
    <row r="7" spans="1:20" ht="33" customHeight="1" x14ac:dyDescent="0.3">
      <c r="A7" s="11" t="s">
        <v>88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R7" s="7"/>
    </row>
    <row r="8" spans="1:20" ht="33" customHeight="1" x14ac:dyDescent="0.3">
      <c r="C8" s="24" t="s">
        <v>23</v>
      </c>
      <c r="D8" s="24"/>
      <c r="E8" s="24"/>
      <c r="R8" s="7"/>
      <c r="S8" s="19"/>
      <c r="T8" s="19"/>
    </row>
    <row r="9" spans="1:20" ht="33" customHeight="1" x14ac:dyDescent="0.3">
      <c r="A9" s="27" t="s">
        <v>121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19"/>
      <c r="T9" s="19"/>
    </row>
    <row r="10" spans="1:20" ht="33" customHeight="1" x14ac:dyDescent="0.3">
      <c r="S10" s="20"/>
      <c r="T10" s="19"/>
    </row>
    <row r="11" spans="1:20" ht="33" customHeight="1" x14ac:dyDescent="0.3">
      <c r="S11" s="19"/>
      <c r="T11" s="19"/>
    </row>
    <row r="12" spans="1:20" ht="33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7"/>
      <c r="S12" s="19"/>
      <c r="T12" s="19"/>
    </row>
    <row r="13" spans="1:20" ht="33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8"/>
      <c r="S13" s="19"/>
      <c r="T13" s="19"/>
    </row>
    <row r="14" spans="1:20" ht="33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7"/>
      <c r="S14" s="19"/>
      <c r="T14" s="19"/>
    </row>
    <row r="15" spans="1:20" ht="33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8"/>
      <c r="S15" s="19"/>
      <c r="T15" s="19"/>
    </row>
    <row r="16" spans="1:20" ht="36.9" customHeight="1" x14ac:dyDescent="0.3"/>
  </sheetData>
  <sortState xmlns:xlrd2="http://schemas.microsoft.com/office/spreadsheetml/2017/richdata2" ref="A4:C9">
    <sortCondition ref="A3"/>
  </sortState>
  <mergeCells count="5">
    <mergeCell ref="A1:M2"/>
    <mergeCell ref="N2:P2"/>
    <mergeCell ref="Q2:R2"/>
    <mergeCell ref="A9:R9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6"/>
  <sheetViews>
    <sheetView zoomScaleNormal="100" workbookViewId="0">
      <selection activeCell="U6" sqref="U6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7773437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6.77734375" style="1" customWidth="1"/>
    <col min="16" max="16" width="9.77734375" style="6" customWidth="1"/>
    <col min="17" max="17" width="7.6640625" style="6" customWidth="1"/>
    <col min="18" max="18" width="11.88671875" style="1" customWidth="1"/>
    <col min="19" max="16384" width="9" style="1"/>
  </cols>
  <sheetData>
    <row r="1" spans="1:18" ht="27.6" customHeight="1" x14ac:dyDescent="0.3">
      <c r="A1" s="28" t="s">
        <v>185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6.9" customHeight="1" x14ac:dyDescent="0.3">
      <c r="A4" s="2">
        <v>1</v>
      </c>
      <c r="B4" s="33" t="s">
        <v>122</v>
      </c>
      <c r="C4" s="33" t="s">
        <v>51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6.9" customHeight="1" x14ac:dyDescent="0.3">
      <c r="A5" s="2">
        <v>2</v>
      </c>
      <c r="B5" s="33" t="s">
        <v>123</v>
      </c>
      <c r="C5" s="33" t="s">
        <v>60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1">AVERAGE(N5:O5)</f>
        <v>0</v>
      </c>
      <c r="R5" s="35">
        <f t="shared" ref="R5:R6" si="2">L5-Q5</f>
        <v>0</v>
      </c>
    </row>
    <row r="6" spans="1:18" ht="36.9" customHeight="1" x14ac:dyDescent="0.3">
      <c r="A6" s="2">
        <v>3</v>
      </c>
      <c r="B6" s="33" t="s">
        <v>124</v>
      </c>
      <c r="C6" s="33" t="s">
        <v>53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RANK(L6,$L$4:$L$7)</f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si="1"/>
        <v>0</v>
      </c>
      <c r="R6" s="35">
        <f t="shared" si="2"/>
        <v>0</v>
      </c>
    </row>
    <row r="7" spans="1:18" ht="36.9" customHeight="1" x14ac:dyDescent="0.3">
      <c r="A7" s="11" t="s">
        <v>88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R7" s="7"/>
    </row>
    <row r="8" spans="1:18" ht="36.9" customHeight="1" x14ac:dyDescent="0.3">
      <c r="C8" s="24" t="s">
        <v>23</v>
      </c>
      <c r="D8" s="24"/>
      <c r="E8" s="24"/>
      <c r="R8" s="8"/>
    </row>
    <row r="9" spans="1:18" ht="36.9" customHeight="1" x14ac:dyDescent="0.3">
      <c r="A9" s="22" t="s">
        <v>33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44.4" customHeight="1" x14ac:dyDescent="0.3"/>
    <row r="11" spans="1:18" ht="36.9" customHeight="1" x14ac:dyDescent="0.3"/>
    <row r="12" spans="1:18" ht="36.9" customHeight="1" x14ac:dyDescent="0.3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5"/>
      <c r="O12" s="25"/>
    </row>
    <row r="13" spans="1:18" ht="51" customHeight="1" x14ac:dyDescent="0.3">
      <c r="A13" s="4"/>
      <c r="B13" s="4"/>
      <c r="C13" s="24"/>
      <c r="D13" s="24"/>
      <c r="E13" s="2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0.100000000000001" customHeight="1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8" ht="36.9" customHeight="1" x14ac:dyDescent="0.3"/>
    <row r="16" spans="1:18" ht="51" customHeight="1" x14ac:dyDescent="0.3"/>
  </sheetData>
  <sortState xmlns:xlrd2="http://schemas.microsoft.com/office/spreadsheetml/2017/richdata2" ref="A4:C10">
    <sortCondition ref="A3"/>
  </sortState>
  <mergeCells count="8">
    <mergeCell ref="A14:R14"/>
    <mergeCell ref="A1:M2"/>
    <mergeCell ref="N2:P2"/>
    <mergeCell ref="Q2:R2"/>
    <mergeCell ref="A12:O12"/>
    <mergeCell ref="C13:E13"/>
    <mergeCell ref="C8:E8"/>
    <mergeCell ref="A9:R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20"/>
  <sheetViews>
    <sheetView zoomScaleNormal="100" workbookViewId="0">
      <selection activeCell="S11" sqref="S1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.33203125" style="1" customWidth="1"/>
    <col min="12" max="12" width="7.44140625" style="1" customWidth="1"/>
    <col min="13" max="14" width="6.88671875" style="1" customWidth="1"/>
    <col min="15" max="15" width="7.21875" style="1" customWidth="1"/>
    <col min="16" max="16" width="9.44140625" style="6" customWidth="1"/>
    <col min="17" max="17" width="7.6640625" style="6" customWidth="1"/>
    <col min="18" max="18" width="11.33203125" style="1" customWidth="1"/>
    <col min="19" max="16384" width="9" style="1"/>
  </cols>
  <sheetData>
    <row r="1" spans="1:18" ht="27.6" customHeight="1" x14ac:dyDescent="0.3">
      <c r="A1" s="28" t="s">
        <v>125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0.399999999999999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3" customHeight="1" x14ac:dyDescent="0.3">
      <c r="A4" s="2">
        <v>1</v>
      </c>
      <c r="B4" s="33" t="s">
        <v>126</v>
      </c>
      <c r="C4" s="33" t="s">
        <v>60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3" customHeight="1" x14ac:dyDescent="0.3">
      <c r="A5" s="2">
        <v>2</v>
      </c>
      <c r="B5" s="33" t="s">
        <v>61</v>
      </c>
      <c r="C5" s="33" t="s">
        <v>53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RANK(L5,$L$4:$L$9)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1">AVERAGE(N5:O5)</f>
        <v>0</v>
      </c>
      <c r="R5" s="35">
        <f t="shared" ref="R5:R6" si="2">L5-Q5</f>
        <v>0</v>
      </c>
    </row>
    <row r="6" spans="1:18" ht="33" customHeight="1" x14ac:dyDescent="0.3">
      <c r="A6" s="2">
        <v>3</v>
      </c>
      <c r="B6" s="33" t="s">
        <v>59</v>
      </c>
      <c r="C6" s="33" t="s">
        <v>60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RANK(L6,$L$4:$L$9)</f>
        <v>1</v>
      </c>
      <c r="N6" s="2">
        <f t="shared" ref="N6" si="3">MAX(D6:H6)</f>
        <v>0</v>
      </c>
      <c r="O6" s="2">
        <f t="shared" ref="O6" si="4">MIN(D6:H6)</f>
        <v>0</v>
      </c>
      <c r="P6" s="37">
        <f t="shared" ref="P6" si="5">SUM(I6-N6-O6)</f>
        <v>0</v>
      </c>
      <c r="Q6" s="37">
        <f t="shared" si="1"/>
        <v>0</v>
      </c>
      <c r="R6" s="34">
        <f t="shared" si="2"/>
        <v>0</v>
      </c>
    </row>
    <row r="7" spans="1:18" ht="33" customHeight="1" x14ac:dyDescent="0.3">
      <c r="A7" s="23" t="s">
        <v>88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R7" s="7"/>
    </row>
    <row r="8" spans="1:18" ht="33" customHeight="1" x14ac:dyDescent="0.3">
      <c r="C8" s="24" t="s">
        <v>23</v>
      </c>
      <c r="D8" s="24"/>
      <c r="E8" s="24"/>
    </row>
    <row r="9" spans="1:18" ht="33" customHeight="1" x14ac:dyDescent="0.3">
      <c r="A9" s="22" t="s">
        <v>33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27.6" customHeight="1" x14ac:dyDescent="0.3"/>
    <row r="11" spans="1:18" ht="23.1" customHeight="1" x14ac:dyDescent="0.3"/>
    <row r="12" spans="1:18" ht="40.65" customHeight="1" x14ac:dyDescent="0.3"/>
    <row r="13" spans="1:18" ht="48.6" customHeight="1" x14ac:dyDescent="0.3"/>
    <row r="14" spans="1:18" ht="23.1" customHeight="1" x14ac:dyDescent="0.3">
      <c r="A14" s="3"/>
      <c r="B14" s="17"/>
      <c r="C14" s="1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23.1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23.1" customHeight="1" x14ac:dyDescent="0.3">
      <c r="A16" s="3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7"/>
    </row>
    <row r="17" spans="1:18" ht="23.1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6.9" customHeight="1" x14ac:dyDescent="0.3"/>
    <row r="19" spans="1:18" ht="36.9" customHeight="1" x14ac:dyDescent="0.3"/>
    <row r="20" spans="1:18" ht="36.9" customHeight="1" x14ac:dyDescent="0.3"/>
  </sheetData>
  <sortState xmlns:xlrd2="http://schemas.microsoft.com/office/spreadsheetml/2017/richdata2" ref="A4:C8">
    <sortCondition ref="A3"/>
  </sortState>
  <mergeCells count="6">
    <mergeCell ref="A9:R9"/>
    <mergeCell ref="A1:M2"/>
    <mergeCell ref="N2:P2"/>
    <mergeCell ref="Q2:R2"/>
    <mergeCell ref="C8:E8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T25"/>
  <sheetViews>
    <sheetView zoomScale="90" zoomScaleNormal="90" workbookViewId="0">
      <selection activeCell="U10" sqref="U1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10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6640625" style="1" customWidth="1"/>
    <col min="16" max="16" width="10.109375" style="6" customWidth="1"/>
    <col min="17" max="17" width="8.33203125" style="6" customWidth="1"/>
    <col min="18" max="18" width="12.44140625" style="1" customWidth="1"/>
    <col min="19" max="16384" width="9" style="1"/>
  </cols>
  <sheetData>
    <row r="1" spans="1:20" ht="18" customHeight="1" x14ac:dyDescent="0.3">
      <c r="A1" s="28" t="s">
        <v>186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18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7.4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0" customHeight="1" x14ac:dyDescent="0.3">
      <c r="A4" s="2">
        <v>1</v>
      </c>
      <c r="B4" s="33" t="s">
        <v>96</v>
      </c>
      <c r="C4" s="33" t="s">
        <v>31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20" ht="30" customHeight="1" x14ac:dyDescent="0.3">
      <c r="A5" s="2">
        <v>2</v>
      </c>
      <c r="B5" s="33" t="s">
        <v>127</v>
      </c>
      <c r="C5" s="33" t="s">
        <v>26</v>
      </c>
      <c r="D5" s="2"/>
      <c r="E5" s="2"/>
      <c r="F5" s="2"/>
      <c r="G5" s="2"/>
      <c r="H5" s="2"/>
      <c r="I5" s="2"/>
      <c r="J5" s="2"/>
      <c r="K5" s="2"/>
      <c r="L5" s="2">
        <f t="shared" ref="L5" si="0">SUM(J5:K5)</f>
        <v>0</v>
      </c>
      <c r="M5" s="2">
        <f>RANK(L5,$L$4:$L$9)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" si="1">AVERAGE(N5:O5)</f>
        <v>0</v>
      </c>
      <c r="R5" s="35">
        <f t="shared" ref="R5" si="2">L5-Q5</f>
        <v>0</v>
      </c>
      <c r="S5" s="19"/>
    </row>
    <row r="6" spans="1:20" ht="30" customHeight="1" x14ac:dyDescent="0.3">
      <c r="A6" s="2">
        <v>3</v>
      </c>
      <c r="B6" s="33" t="s">
        <v>128</v>
      </c>
      <c r="C6" s="33" t="s">
        <v>26</v>
      </c>
      <c r="D6" s="2"/>
      <c r="E6" s="2"/>
      <c r="F6" s="2"/>
      <c r="G6" s="2"/>
      <c r="H6" s="2"/>
      <c r="I6" s="2"/>
      <c r="J6" s="2"/>
      <c r="K6" s="2"/>
      <c r="L6" s="2">
        <f t="shared" ref="L6:L7" si="3">SUM(J6:K6)</f>
        <v>0</v>
      </c>
      <c r="M6" s="2">
        <f>RANK(L6,$L$4:$L$9)</f>
        <v>1</v>
      </c>
      <c r="N6" s="2">
        <f t="shared" ref="N6:N7" si="4">MAX(D6:H6)</f>
        <v>0</v>
      </c>
      <c r="O6" s="2">
        <f t="shared" ref="O6:O7" si="5">MIN(D6:H6)</f>
        <v>0</v>
      </c>
      <c r="P6" s="37">
        <f t="shared" ref="P6:P7" si="6">SUM(I6-N6-O6)</f>
        <v>0</v>
      </c>
      <c r="Q6" s="37">
        <f t="shared" ref="Q6:Q7" si="7">AVERAGE(N6:O6)</f>
        <v>0</v>
      </c>
      <c r="R6" s="35">
        <f t="shared" ref="R6:R7" si="8">L6-Q6</f>
        <v>0</v>
      </c>
      <c r="S6" s="19"/>
    </row>
    <row r="7" spans="1:20" ht="30" customHeight="1" x14ac:dyDescent="0.3">
      <c r="A7" s="2">
        <v>4</v>
      </c>
      <c r="B7" s="33" t="s">
        <v>69</v>
      </c>
      <c r="C7" s="33" t="s">
        <v>26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>RANK(L7,$L$4:$L$9)</f>
        <v>1</v>
      </c>
      <c r="N7" s="2">
        <f t="shared" si="4"/>
        <v>0</v>
      </c>
      <c r="O7" s="2">
        <f t="shared" si="5"/>
        <v>0</v>
      </c>
      <c r="P7" s="37">
        <f t="shared" si="6"/>
        <v>0</v>
      </c>
      <c r="Q7" s="37">
        <f t="shared" si="7"/>
        <v>0</v>
      </c>
      <c r="R7" s="35">
        <f t="shared" si="8"/>
        <v>0</v>
      </c>
      <c r="S7" s="19"/>
    </row>
    <row r="8" spans="1:20" ht="40.35" customHeight="1" x14ac:dyDescent="0.3">
      <c r="A8" s="23" t="s">
        <v>57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5"/>
      <c r="O8" s="25"/>
      <c r="R8" s="7"/>
      <c r="S8" s="19"/>
      <c r="T8" s="19"/>
    </row>
    <row r="9" spans="1:20" ht="30" customHeight="1" x14ac:dyDescent="0.3">
      <c r="A9" s="4"/>
      <c r="B9" s="4"/>
      <c r="C9" s="24" t="s">
        <v>23</v>
      </c>
      <c r="D9" s="24"/>
      <c r="E9" s="24"/>
      <c r="F9" s="4"/>
      <c r="G9" s="4"/>
      <c r="H9" s="4"/>
      <c r="I9" s="4"/>
      <c r="J9" s="4"/>
      <c r="K9" s="4"/>
      <c r="L9" s="4"/>
      <c r="M9" s="4"/>
      <c r="N9" s="4"/>
      <c r="O9" s="4"/>
      <c r="R9" s="7"/>
    </row>
    <row r="10" spans="1:20" ht="34.5" customHeight="1" x14ac:dyDescent="0.3">
      <c r="A10" s="22" t="s">
        <v>114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20" ht="45.6" customHeight="1" x14ac:dyDescent="0.3"/>
    <row r="12" spans="1:20" ht="30" customHeight="1" x14ac:dyDescent="0.3"/>
    <row r="13" spans="1:20" ht="30" customHeight="1" x14ac:dyDescent="0.3"/>
    <row r="14" spans="1:20" ht="30" customHeight="1" x14ac:dyDescent="0.3"/>
    <row r="15" spans="1:20" ht="30" customHeight="1" x14ac:dyDescent="0.3">
      <c r="A15" s="3"/>
      <c r="B15" s="10"/>
      <c r="C15" s="10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20" ht="25.5" customHeight="1" x14ac:dyDescent="0.3">
      <c r="A16" s="3"/>
      <c r="B16" s="10"/>
      <c r="C16" s="10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7"/>
    </row>
    <row r="17" spans="1:18" ht="26.25" customHeight="1" x14ac:dyDescent="0.3">
      <c r="A17" s="3"/>
      <c r="B17" s="10"/>
      <c r="C17" s="10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5.1" customHeight="1" x14ac:dyDescent="0.3">
      <c r="A18" s="6"/>
      <c r="B18" s="6"/>
      <c r="P18" s="1"/>
      <c r="Q18" s="1"/>
    </row>
    <row r="19" spans="1:18" ht="19.350000000000001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6"/>
      <c r="N19" s="6"/>
      <c r="P19" s="1"/>
      <c r="Q19" s="1"/>
    </row>
    <row r="20" spans="1:18" ht="19.350000000000001" customHeight="1" x14ac:dyDescent="0.3">
      <c r="P20" s="1"/>
      <c r="Q20" s="1"/>
    </row>
    <row r="21" spans="1:18" ht="19.350000000000001" customHeight="1" x14ac:dyDescent="0.3"/>
    <row r="22" spans="1:18" ht="19.350000000000001" customHeight="1" x14ac:dyDescent="0.3"/>
    <row r="23" spans="1:18" ht="15" customHeight="1" x14ac:dyDescent="0.3"/>
    <row r="24" spans="1:18" ht="36.9" customHeight="1" x14ac:dyDescent="0.3"/>
    <row r="25" spans="1:18" ht="35.1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R17"/>
  <sheetViews>
    <sheetView tabSelected="1" zoomScale="80" zoomScaleNormal="80" workbookViewId="0">
      <selection sqref="A1:M2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33203125" style="1" customWidth="1"/>
    <col min="12" max="12" width="7.44140625" style="1" customWidth="1"/>
    <col min="13" max="13" width="9.88671875" style="1" customWidth="1"/>
    <col min="14" max="14" width="8.109375" style="1" customWidth="1"/>
    <col min="15" max="15" width="7.5546875" style="1" customWidth="1"/>
    <col min="16" max="16" width="9.6640625" style="6" customWidth="1"/>
    <col min="17" max="17" width="9.109375" style="6" customWidth="1"/>
    <col min="18" max="18" width="12.44140625" style="1" customWidth="1"/>
    <col min="19" max="16384" width="9" style="1"/>
  </cols>
  <sheetData>
    <row r="1" spans="1:18" ht="27.6" customHeight="1" x14ac:dyDescent="0.3">
      <c r="A1" s="28" t="s">
        <v>187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129</v>
      </c>
      <c r="C4" s="33" t="s">
        <v>26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RANK(L4,$L$4:$L$14)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99</v>
      </c>
      <c r="C5" s="33" t="s">
        <v>31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 t="shared" ref="M5:M6" si="1">RANK(L5,$L$4:$L$14)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6" si="2">AVERAGE(N5:O5)</f>
        <v>0</v>
      </c>
      <c r="R5" s="35">
        <f t="shared" ref="R5:R6" si="3">L5-Q5</f>
        <v>0</v>
      </c>
    </row>
    <row r="6" spans="1:18" ht="30" customHeight="1" x14ac:dyDescent="0.3">
      <c r="A6" s="2">
        <v>3</v>
      </c>
      <c r="B6" s="33" t="s">
        <v>47</v>
      </c>
      <c r="C6" s="33" t="s">
        <v>46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" si="4">MAX(D6:H6)</f>
        <v>0</v>
      </c>
      <c r="O6" s="2">
        <f t="shared" ref="O6" si="5">MIN(D6:H6)</f>
        <v>0</v>
      </c>
      <c r="P6" s="37">
        <f t="shared" ref="P6" si="6">SUM(I6-N6-O6)</f>
        <v>0</v>
      </c>
      <c r="Q6" s="37">
        <f t="shared" si="2"/>
        <v>0</v>
      </c>
      <c r="R6" s="34">
        <f t="shared" si="3"/>
        <v>0</v>
      </c>
    </row>
    <row r="7" spans="1:18" ht="30" customHeight="1" x14ac:dyDescent="0.3">
      <c r="A7" s="23" t="s">
        <v>88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5"/>
      <c r="O7" s="25"/>
    </row>
    <row r="8" spans="1:18" ht="30" customHeight="1" x14ac:dyDescent="0.3">
      <c r="A8" s="4"/>
      <c r="B8" s="4"/>
      <c r="C8" s="24" t="s">
        <v>23</v>
      </c>
      <c r="D8" s="24"/>
      <c r="E8" s="2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0" customHeight="1" x14ac:dyDescent="0.3">
      <c r="A9" s="22" t="s">
        <v>97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30" customHeight="1" x14ac:dyDescent="0.3"/>
    <row r="11" spans="1:18" ht="30" customHeight="1" x14ac:dyDescent="0.3">
      <c r="A11" s="3"/>
      <c r="B11" s="19"/>
      <c r="C11" s="19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/>
    <row r="16" spans="1:18" ht="30" customHeight="1" x14ac:dyDescent="0.3"/>
    <row r="17" ht="30" customHeight="1" x14ac:dyDescent="0.3"/>
  </sheetData>
  <sortState xmlns:xlrd2="http://schemas.microsoft.com/office/spreadsheetml/2017/richdata2" ref="A4:C5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scale="99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24"/>
  <sheetViews>
    <sheetView zoomScale="81" zoomScaleNormal="81" workbookViewId="0">
      <selection activeCell="N3" sqref="N3"/>
    </sheetView>
  </sheetViews>
  <sheetFormatPr defaultColWidth="9" defaultRowHeight="16.2" x14ac:dyDescent="0.3"/>
  <cols>
    <col min="1" max="1" width="5.109375" style="1" customWidth="1"/>
    <col min="2" max="2" width="7.77734375" style="1" customWidth="1"/>
    <col min="3" max="3" width="10.109375" style="1" customWidth="1"/>
    <col min="4" max="5" width="7.88671875" style="1" customWidth="1"/>
    <col min="6" max="6" width="8" style="1" customWidth="1"/>
    <col min="7" max="8" width="7.77734375" style="1" customWidth="1"/>
    <col min="9" max="9" width="7.88671875" style="1" customWidth="1"/>
    <col min="10" max="10" width="6.88671875" style="1" customWidth="1"/>
    <col min="11" max="11" width="10" style="1" customWidth="1"/>
    <col min="12" max="12" width="7.44140625" style="1" customWidth="1"/>
    <col min="13" max="13" width="7.6640625" style="1" customWidth="1"/>
    <col min="14" max="14" width="8" style="1" customWidth="1"/>
    <col min="15" max="15" width="8.77734375" style="1" customWidth="1"/>
    <col min="16" max="16" width="10.109375" style="6" customWidth="1"/>
    <col min="17" max="17" width="7.88671875" style="6" customWidth="1"/>
    <col min="18" max="18" width="13" style="1" customWidth="1"/>
    <col min="19" max="16384" width="9" style="1"/>
  </cols>
  <sheetData>
    <row r="1" spans="1:18" ht="27.6" customHeight="1" x14ac:dyDescent="0.3">
      <c r="A1" s="28" t="s">
        <v>188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136</v>
      </c>
      <c r="C4" s="33" t="s">
        <v>53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v>1</v>
      </c>
      <c r="N4" s="2">
        <f t="shared" ref="N4:N9" si="0">MAX(D4:H4)</f>
        <v>0</v>
      </c>
      <c r="O4" s="2">
        <f t="shared" ref="O4:O9" si="1">MIN(D4:H4)</f>
        <v>0</v>
      </c>
      <c r="P4" s="37">
        <f t="shared" ref="P4:P9" si="2"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131</v>
      </c>
      <c r="C5" s="33" t="s">
        <v>132</v>
      </c>
      <c r="D5" s="2"/>
      <c r="E5" s="2"/>
      <c r="F5" s="2"/>
      <c r="G5" s="2"/>
      <c r="H5" s="2"/>
      <c r="I5" s="2"/>
      <c r="J5" s="2"/>
      <c r="K5" s="2"/>
      <c r="L5" s="2">
        <f t="shared" ref="L5:L6" si="3">SUM(J5:K5)</f>
        <v>0</v>
      </c>
      <c r="M5" s="2">
        <f t="shared" ref="M5:M11" si="4">RANK(L5,$L$4:$L$21)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:Q6" si="5">AVERAGE(N5:O5)</f>
        <v>0</v>
      </c>
      <c r="R5" s="35">
        <f t="shared" ref="R5:R6" si="6">L5-Q5</f>
        <v>0</v>
      </c>
    </row>
    <row r="6" spans="1:18" ht="30" customHeight="1" x14ac:dyDescent="0.3">
      <c r="A6" s="2">
        <v>3</v>
      </c>
      <c r="B6" s="33" t="s">
        <v>89</v>
      </c>
      <c r="C6" s="33" t="s">
        <v>60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v>1</v>
      </c>
      <c r="N6" s="2">
        <f t="shared" si="0"/>
        <v>0</v>
      </c>
      <c r="O6" s="2">
        <f t="shared" si="1"/>
        <v>0</v>
      </c>
      <c r="P6" s="37">
        <f t="shared" si="2"/>
        <v>0</v>
      </c>
      <c r="Q6" s="37">
        <f t="shared" si="5"/>
        <v>0</v>
      </c>
      <c r="R6" s="35">
        <f t="shared" si="6"/>
        <v>0</v>
      </c>
    </row>
    <row r="7" spans="1:18" ht="30" customHeight="1" x14ac:dyDescent="0.3">
      <c r="A7" s="2">
        <v>4</v>
      </c>
      <c r="B7" s="33" t="s">
        <v>133</v>
      </c>
      <c r="C7" s="33" t="s">
        <v>134</v>
      </c>
      <c r="D7" s="2"/>
      <c r="E7" s="2"/>
      <c r="F7" s="2"/>
      <c r="G7" s="2"/>
      <c r="H7" s="2"/>
      <c r="I7" s="2"/>
      <c r="J7" s="2"/>
      <c r="K7" s="2"/>
      <c r="L7" s="2">
        <f>SUM(J7:K7)</f>
        <v>0</v>
      </c>
      <c r="M7" s="2">
        <f t="shared" si="4"/>
        <v>1</v>
      </c>
      <c r="N7" s="2">
        <f t="shared" si="0"/>
        <v>0</v>
      </c>
      <c r="O7" s="2">
        <f t="shared" si="1"/>
        <v>0</v>
      </c>
      <c r="P7" s="37">
        <f t="shared" si="2"/>
        <v>0</v>
      </c>
      <c r="Q7" s="37">
        <f>AVERAGE(N7:O7)</f>
        <v>0</v>
      </c>
      <c r="R7" s="34">
        <f>L7-Q7</f>
        <v>0</v>
      </c>
    </row>
    <row r="8" spans="1:18" ht="30" customHeight="1" x14ac:dyDescent="0.3">
      <c r="A8" s="2">
        <v>5</v>
      </c>
      <c r="B8" s="33" t="s">
        <v>135</v>
      </c>
      <c r="C8" s="33" t="s">
        <v>53</v>
      </c>
      <c r="D8" s="2"/>
      <c r="E8" s="2"/>
      <c r="F8" s="2"/>
      <c r="G8" s="2"/>
      <c r="H8" s="2"/>
      <c r="I8" s="2"/>
      <c r="J8" s="2"/>
      <c r="K8" s="2"/>
      <c r="L8" s="2">
        <f t="shared" ref="L8:L9" si="7">SUM(J8:K8)</f>
        <v>0</v>
      </c>
      <c r="M8" s="2">
        <f t="shared" si="4"/>
        <v>1</v>
      </c>
      <c r="N8" s="2">
        <f t="shared" si="0"/>
        <v>0</v>
      </c>
      <c r="O8" s="2">
        <f t="shared" si="1"/>
        <v>0</v>
      </c>
      <c r="P8" s="37">
        <f t="shared" si="2"/>
        <v>0</v>
      </c>
      <c r="Q8" s="37">
        <f t="shared" ref="Q8:Q9" si="8">AVERAGE(N8:O8)</f>
        <v>0</v>
      </c>
      <c r="R8" s="35">
        <f t="shared" ref="R8:R9" si="9">L8-Q8</f>
        <v>0</v>
      </c>
    </row>
    <row r="9" spans="1:18" ht="30" customHeight="1" x14ac:dyDescent="0.3">
      <c r="A9" s="2">
        <v>6</v>
      </c>
      <c r="B9" s="33" t="s">
        <v>130</v>
      </c>
      <c r="C9" s="33" t="s">
        <v>51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4"/>
        <v>1</v>
      </c>
      <c r="N9" s="2">
        <f t="shared" si="0"/>
        <v>0</v>
      </c>
      <c r="O9" s="2">
        <f t="shared" si="1"/>
        <v>0</v>
      </c>
      <c r="P9" s="37">
        <f t="shared" si="2"/>
        <v>0</v>
      </c>
      <c r="Q9" s="37">
        <f t="shared" si="8"/>
        <v>0</v>
      </c>
      <c r="R9" s="35">
        <f t="shared" si="9"/>
        <v>0</v>
      </c>
    </row>
    <row r="10" spans="1:18" ht="30" customHeight="1" x14ac:dyDescent="0.3">
      <c r="A10" s="2">
        <v>7</v>
      </c>
      <c r="B10" s="33" t="s">
        <v>122</v>
      </c>
      <c r="C10" s="33" t="s">
        <v>51</v>
      </c>
      <c r="D10" s="2"/>
      <c r="E10" s="2"/>
      <c r="F10" s="2"/>
      <c r="G10" s="2"/>
      <c r="H10" s="2"/>
      <c r="I10" s="2"/>
      <c r="J10" s="2"/>
      <c r="K10" s="2"/>
      <c r="L10" s="2">
        <f>SUM(J10:K10)</f>
        <v>0</v>
      </c>
      <c r="M10" s="2">
        <f t="shared" si="4"/>
        <v>1</v>
      </c>
      <c r="N10" s="2">
        <f t="shared" ref="N10:N11" si="10">MAX(D10:H10)</f>
        <v>0</v>
      </c>
      <c r="O10" s="2">
        <f t="shared" ref="O10:O11" si="11">MIN(D10:H10)</f>
        <v>0</v>
      </c>
      <c r="P10" s="37">
        <f t="shared" ref="P10:P11" si="12">SUM(I10-N10-O10)</f>
        <v>0</v>
      </c>
      <c r="Q10" s="37">
        <f>AVERAGE(N10:O10)</f>
        <v>0</v>
      </c>
      <c r="R10" s="34">
        <f>L10-Q10</f>
        <v>0</v>
      </c>
    </row>
    <row r="11" spans="1:18" ht="30" customHeight="1" x14ac:dyDescent="0.3">
      <c r="A11" s="2">
        <v>8</v>
      </c>
      <c r="B11" s="33" t="s">
        <v>137</v>
      </c>
      <c r="C11" s="33" t="s">
        <v>53</v>
      </c>
      <c r="D11" s="2"/>
      <c r="E11" s="2"/>
      <c r="F11" s="2"/>
      <c r="G11" s="2"/>
      <c r="H11" s="2"/>
      <c r="I11" s="2"/>
      <c r="J11" s="2"/>
      <c r="K11" s="2"/>
      <c r="L11" s="2">
        <f t="shared" ref="L11" si="13">SUM(J11:K11)</f>
        <v>0</v>
      </c>
      <c r="M11" s="2">
        <f t="shared" si="4"/>
        <v>1</v>
      </c>
      <c r="N11" s="2">
        <f t="shared" si="10"/>
        <v>0</v>
      </c>
      <c r="O11" s="2">
        <f t="shared" si="11"/>
        <v>0</v>
      </c>
      <c r="P11" s="37">
        <f t="shared" si="12"/>
        <v>0</v>
      </c>
      <c r="Q11" s="37">
        <f t="shared" ref="Q11" si="14">AVERAGE(N11:O11)</f>
        <v>0</v>
      </c>
      <c r="R11" s="35">
        <f t="shared" ref="R11" si="15">L11-Q11</f>
        <v>0</v>
      </c>
    </row>
    <row r="12" spans="1:18" ht="30" customHeight="1" x14ac:dyDescent="0.3">
      <c r="A12" s="23" t="s">
        <v>138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5"/>
      <c r="O12" s="25"/>
    </row>
    <row r="13" spans="1:18" ht="30" customHeight="1" x14ac:dyDescent="0.3">
      <c r="A13" s="4"/>
      <c r="B13" s="4"/>
      <c r="C13" s="24" t="s">
        <v>23</v>
      </c>
      <c r="D13" s="24"/>
      <c r="E13" s="2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47.25" customHeight="1" x14ac:dyDescent="0.3">
      <c r="A14" s="22" t="s">
        <v>139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8" ht="30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>
      <c r="A16" s="3"/>
      <c r="B16" s="19"/>
      <c r="C16" s="19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30" customHeight="1" x14ac:dyDescent="0.3">
      <c r="A17" s="3"/>
      <c r="B17" s="19"/>
      <c r="C17" s="19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0" customHeight="1" x14ac:dyDescent="0.3">
      <c r="A18" s="3"/>
      <c r="B18" s="19"/>
      <c r="C18" s="1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30" customHeight="1" x14ac:dyDescent="0.3">
      <c r="A19" s="3"/>
      <c r="B19" s="19"/>
      <c r="C19" s="19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7"/>
    </row>
    <row r="20" spans="1:18" ht="30" customHeight="1" x14ac:dyDescent="0.3">
      <c r="A20" s="3"/>
      <c r="B20" s="19"/>
      <c r="C20" s="1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8"/>
    </row>
    <row r="21" spans="1:18" ht="30" customHeight="1" x14ac:dyDescent="0.3">
      <c r="A21" s="3"/>
      <c r="B21" s="19"/>
      <c r="C21" s="1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R21" s="7"/>
    </row>
    <row r="22" spans="1:18" ht="30" customHeight="1" x14ac:dyDescent="0.3">
      <c r="P22" s="1"/>
      <c r="Q22" s="1"/>
    </row>
    <row r="23" spans="1:18" ht="30" customHeight="1" x14ac:dyDescent="0.3">
      <c r="P23" s="1"/>
      <c r="Q23" s="1"/>
    </row>
    <row r="24" spans="1:18" ht="43.35" customHeight="1" x14ac:dyDescent="0.3">
      <c r="P24" s="1"/>
      <c r="Q24" s="1"/>
    </row>
  </sheetData>
  <sortState xmlns:xlrd2="http://schemas.microsoft.com/office/spreadsheetml/2017/richdata2" ref="A4:C9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R23"/>
  <sheetViews>
    <sheetView zoomScale="76" zoomScaleNormal="76" workbookViewId="0">
      <selection sqref="A1:M2"/>
    </sheetView>
  </sheetViews>
  <sheetFormatPr defaultRowHeight="16.2" x14ac:dyDescent="0.3"/>
  <cols>
    <col min="1" max="1" width="5.6640625" customWidth="1"/>
    <col min="2" max="2" width="10.6640625" customWidth="1"/>
    <col min="3" max="3" width="11.88671875" customWidth="1"/>
    <col min="4" max="4" width="8.109375" customWidth="1"/>
    <col min="5" max="5" width="7.77734375" customWidth="1"/>
    <col min="6" max="7" width="8.109375" customWidth="1"/>
    <col min="8" max="8" width="8" customWidth="1"/>
    <col min="9" max="9" width="7.88671875" customWidth="1"/>
    <col min="10" max="10" width="7" customWidth="1"/>
    <col min="11" max="11" width="10.44140625" customWidth="1"/>
    <col min="12" max="12" width="9" customWidth="1"/>
    <col min="13" max="13" width="8" customWidth="1"/>
    <col min="14" max="14" width="7.44140625" customWidth="1"/>
    <col min="15" max="15" width="8.109375" customWidth="1"/>
    <col min="16" max="16" width="9.5546875" customWidth="1"/>
    <col min="17" max="17" width="8.44140625" customWidth="1"/>
    <col min="18" max="18" width="12.6640625" customWidth="1"/>
  </cols>
  <sheetData>
    <row r="1" spans="1:18" ht="18" customHeight="1" x14ac:dyDescent="0.3">
      <c r="A1" s="28" t="s">
        <v>189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18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10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191</v>
      </c>
      <c r="C4" s="33" t="s">
        <v>60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RANK(L4,$L$4:$L$20)</f>
        <v>1</v>
      </c>
      <c r="N4" s="2">
        <f t="shared" ref="N4:N5" si="0">MAX(D4:H4)</f>
        <v>0</v>
      </c>
      <c r="O4" s="2">
        <f t="shared" ref="O4:O5" si="1">MIN(D4:H4)</f>
        <v>0</v>
      </c>
      <c r="P4" s="37">
        <f t="shared" ref="P4:P5" si="2">SUM(I4-N4-O4)</f>
        <v>0</v>
      </c>
      <c r="Q4" s="37">
        <f>AVERAGE(N4:O4)</f>
        <v>0</v>
      </c>
      <c r="R4" s="34">
        <f>L4-Q4</f>
        <v>0</v>
      </c>
    </row>
    <row r="5" spans="1:18" ht="30" customHeight="1" x14ac:dyDescent="0.3">
      <c r="A5" s="2">
        <v>2</v>
      </c>
      <c r="B5" s="33" t="s">
        <v>149</v>
      </c>
      <c r="C5" s="33" t="s">
        <v>134</v>
      </c>
      <c r="D5" s="2"/>
      <c r="E5" s="2"/>
      <c r="F5" s="2"/>
      <c r="G5" s="2"/>
      <c r="H5" s="2"/>
      <c r="I5" s="2"/>
      <c r="J5" s="2"/>
      <c r="K5" s="2"/>
      <c r="L5" s="2">
        <f t="shared" ref="L5:L6" si="3">SUM(J5:K5)</f>
        <v>0</v>
      </c>
      <c r="M5" s="2">
        <f t="shared" ref="M5:M16" si="4">RANK(L5,$L$4:$L$20)</f>
        <v>1</v>
      </c>
      <c r="N5" s="2">
        <f t="shared" si="0"/>
        <v>0</v>
      </c>
      <c r="O5" s="2">
        <f t="shared" si="1"/>
        <v>0</v>
      </c>
      <c r="P5" s="37">
        <f t="shared" si="2"/>
        <v>0</v>
      </c>
      <c r="Q5" s="37">
        <f t="shared" ref="Q5:Q6" si="5">AVERAGE(N5:O5)</f>
        <v>0</v>
      </c>
      <c r="R5" s="35">
        <f t="shared" ref="R5:R6" si="6">L5-Q5</f>
        <v>0</v>
      </c>
    </row>
    <row r="6" spans="1:18" ht="30" customHeight="1" x14ac:dyDescent="0.3">
      <c r="A6" s="2">
        <v>3</v>
      </c>
      <c r="B6" s="33" t="s">
        <v>141</v>
      </c>
      <c r="C6" s="33" t="s">
        <v>51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 t="shared" si="4"/>
        <v>1</v>
      </c>
      <c r="N6" s="2">
        <f t="shared" ref="N6:N12" si="7">MAX(D6:H6)</f>
        <v>0</v>
      </c>
      <c r="O6" s="2">
        <f t="shared" ref="O6:O12" si="8">MIN(D6:H6)</f>
        <v>0</v>
      </c>
      <c r="P6" s="37">
        <f t="shared" ref="P6:P12" si="9">SUM(I6-N6-O6)</f>
        <v>0</v>
      </c>
      <c r="Q6" s="37">
        <f t="shared" si="5"/>
        <v>0</v>
      </c>
      <c r="R6" s="34">
        <f t="shared" si="6"/>
        <v>0</v>
      </c>
    </row>
    <row r="7" spans="1:18" ht="30" customHeight="1" x14ac:dyDescent="0.3">
      <c r="A7" s="2">
        <v>4</v>
      </c>
      <c r="B7" s="42" t="s">
        <v>150</v>
      </c>
      <c r="C7" s="33" t="s">
        <v>134</v>
      </c>
      <c r="D7" s="2"/>
      <c r="E7" s="2"/>
      <c r="F7" s="2"/>
      <c r="G7" s="2"/>
      <c r="H7" s="2"/>
      <c r="I7" s="2"/>
      <c r="J7" s="2"/>
      <c r="K7" s="2"/>
      <c r="L7" s="2">
        <f t="shared" ref="L7:L12" si="10">SUM(J7:K7)</f>
        <v>0</v>
      </c>
      <c r="M7" s="2">
        <f t="shared" si="4"/>
        <v>1</v>
      </c>
      <c r="N7" s="2">
        <f t="shared" si="7"/>
        <v>0</v>
      </c>
      <c r="O7" s="2">
        <f t="shared" si="8"/>
        <v>0</v>
      </c>
      <c r="P7" s="37">
        <f t="shared" si="9"/>
        <v>0</v>
      </c>
      <c r="Q7" s="37">
        <f t="shared" ref="Q7:Q12" si="11">AVERAGE(N7:O7)</f>
        <v>0</v>
      </c>
      <c r="R7" s="35">
        <f t="shared" ref="R7:R12" si="12">L7-Q7</f>
        <v>0</v>
      </c>
    </row>
    <row r="8" spans="1:18" ht="30" customHeight="1" x14ac:dyDescent="0.3">
      <c r="A8" s="2">
        <v>5</v>
      </c>
      <c r="B8" s="33" t="s">
        <v>151</v>
      </c>
      <c r="C8" s="33" t="s">
        <v>53</v>
      </c>
      <c r="D8" s="2"/>
      <c r="E8" s="2"/>
      <c r="F8" s="2"/>
      <c r="G8" s="2"/>
      <c r="H8" s="2"/>
      <c r="I8" s="2"/>
      <c r="J8" s="2"/>
      <c r="K8" s="2"/>
      <c r="L8" s="2">
        <f t="shared" si="10"/>
        <v>0</v>
      </c>
      <c r="M8" s="2">
        <f t="shared" si="4"/>
        <v>1</v>
      </c>
      <c r="N8" s="2">
        <f t="shared" si="7"/>
        <v>0</v>
      </c>
      <c r="O8" s="2">
        <f t="shared" si="8"/>
        <v>0</v>
      </c>
      <c r="P8" s="37">
        <f t="shared" si="9"/>
        <v>0</v>
      </c>
      <c r="Q8" s="37">
        <f t="shared" si="11"/>
        <v>0</v>
      </c>
      <c r="R8" s="34">
        <f t="shared" si="12"/>
        <v>0</v>
      </c>
    </row>
    <row r="9" spans="1:18" ht="30" customHeight="1" x14ac:dyDescent="0.3">
      <c r="A9" s="2">
        <v>6</v>
      </c>
      <c r="B9" s="33" t="s">
        <v>146</v>
      </c>
      <c r="C9" s="33" t="s">
        <v>132</v>
      </c>
      <c r="D9" s="2"/>
      <c r="E9" s="2"/>
      <c r="F9" s="2"/>
      <c r="G9" s="2"/>
      <c r="H9" s="2"/>
      <c r="I9" s="2"/>
      <c r="J9" s="2"/>
      <c r="K9" s="2"/>
      <c r="L9" s="2">
        <f t="shared" si="10"/>
        <v>0</v>
      </c>
      <c r="M9" s="2">
        <f t="shared" si="4"/>
        <v>1</v>
      </c>
      <c r="N9" s="2">
        <f t="shared" si="7"/>
        <v>0</v>
      </c>
      <c r="O9" s="2">
        <f t="shared" si="8"/>
        <v>0</v>
      </c>
      <c r="P9" s="37">
        <f t="shared" si="9"/>
        <v>0</v>
      </c>
      <c r="Q9" s="37">
        <f t="shared" si="11"/>
        <v>0</v>
      </c>
      <c r="R9" s="35">
        <f t="shared" si="12"/>
        <v>0</v>
      </c>
    </row>
    <row r="10" spans="1:18" ht="30" customHeight="1" x14ac:dyDescent="0.3">
      <c r="A10" s="2">
        <v>7</v>
      </c>
      <c r="B10" s="33" t="s">
        <v>144</v>
      </c>
      <c r="C10" s="33" t="s">
        <v>132</v>
      </c>
      <c r="D10" s="2"/>
      <c r="E10" s="2"/>
      <c r="F10" s="2"/>
      <c r="G10" s="2"/>
      <c r="H10" s="2"/>
      <c r="I10" s="2"/>
      <c r="J10" s="2"/>
      <c r="K10" s="2"/>
      <c r="L10" s="2">
        <f t="shared" si="10"/>
        <v>0</v>
      </c>
      <c r="M10" s="2">
        <f t="shared" si="4"/>
        <v>1</v>
      </c>
      <c r="N10" s="2">
        <f t="shared" si="7"/>
        <v>0</v>
      </c>
      <c r="O10" s="2">
        <f t="shared" si="8"/>
        <v>0</v>
      </c>
      <c r="P10" s="37">
        <f t="shared" si="9"/>
        <v>0</v>
      </c>
      <c r="Q10" s="37">
        <f t="shared" si="11"/>
        <v>0</v>
      </c>
      <c r="R10" s="34">
        <f t="shared" si="12"/>
        <v>0</v>
      </c>
    </row>
    <row r="11" spans="1:18" ht="30" customHeight="1" x14ac:dyDescent="0.3">
      <c r="A11" s="2">
        <v>8</v>
      </c>
      <c r="B11" s="33" t="s">
        <v>140</v>
      </c>
      <c r="C11" s="33" t="s">
        <v>51</v>
      </c>
      <c r="D11" s="2"/>
      <c r="E11" s="2"/>
      <c r="F11" s="2"/>
      <c r="G11" s="2"/>
      <c r="H11" s="2"/>
      <c r="I11" s="2"/>
      <c r="J11" s="2"/>
      <c r="K11" s="2"/>
      <c r="L11" s="2">
        <f t="shared" si="10"/>
        <v>0</v>
      </c>
      <c r="M11" s="2">
        <f t="shared" si="4"/>
        <v>1</v>
      </c>
      <c r="N11" s="2">
        <f t="shared" si="7"/>
        <v>0</v>
      </c>
      <c r="O11" s="2">
        <f t="shared" si="8"/>
        <v>0</v>
      </c>
      <c r="P11" s="37">
        <f t="shared" si="9"/>
        <v>0</v>
      </c>
      <c r="Q11" s="37">
        <f t="shared" si="11"/>
        <v>0</v>
      </c>
      <c r="R11" s="35">
        <f t="shared" si="12"/>
        <v>0</v>
      </c>
    </row>
    <row r="12" spans="1:18" ht="30" customHeight="1" x14ac:dyDescent="0.3">
      <c r="A12" s="2">
        <v>9</v>
      </c>
      <c r="B12" s="33" t="s">
        <v>148</v>
      </c>
      <c r="C12" s="33" t="s">
        <v>60</v>
      </c>
      <c r="D12" s="2"/>
      <c r="E12" s="2"/>
      <c r="F12" s="2"/>
      <c r="G12" s="2"/>
      <c r="H12" s="2"/>
      <c r="I12" s="2"/>
      <c r="J12" s="2"/>
      <c r="K12" s="2"/>
      <c r="L12" s="2">
        <f t="shared" si="10"/>
        <v>0</v>
      </c>
      <c r="M12" s="2">
        <f t="shared" si="4"/>
        <v>1</v>
      </c>
      <c r="N12" s="2">
        <f t="shared" si="7"/>
        <v>0</v>
      </c>
      <c r="O12" s="2">
        <f t="shared" si="8"/>
        <v>0</v>
      </c>
      <c r="P12" s="37">
        <f t="shared" si="9"/>
        <v>0</v>
      </c>
      <c r="Q12" s="37">
        <f t="shared" si="11"/>
        <v>0</v>
      </c>
      <c r="R12" s="34">
        <f t="shared" si="12"/>
        <v>0</v>
      </c>
    </row>
    <row r="13" spans="1:18" ht="30" customHeight="1" x14ac:dyDescent="0.3">
      <c r="A13" s="2">
        <v>10</v>
      </c>
      <c r="B13" s="33" t="s">
        <v>142</v>
      </c>
      <c r="C13" s="33" t="s">
        <v>143</v>
      </c>
      <c r="D13" s="2"/>
      <c r="E13" s="2"/>
      <c r="F13" s="2"/>
      <c r="G13" s="2"/>
      <c r="H13" s="2"/>
      <c r="I13" s="2"/>
      <c r="J13" s="2"/>
      <c r="K13" s="2"/>
      <c r="L13" s="2">
        <f t="shared" ref="L13:L16" si="13">SUM(J13:K13)</f>
        <v>0</v>
      </c>
      <c r="M13" s="2">
        <f t="shared" si="4"/>
        <v>1</v>
      </c>
      <c r="N13" s="2">
        <f t="shared" ref="N13:N16" si="14">MAX(D13:H13)</f>
        <v>0</v>
      </c>
      <c r="O13" s="2">
        <f t="shared" ref="O13:O16" si="15">MIN(D13:H13)</f>
        <v>0</v>
      </c>
      <c r="P13" s="37">
        <f t="shared" ref="P13:P16" si="16">SUM(I13-N13-O13)</f>
        <v>0</v>
      </c>
      <c r="Q13" s="37">
        <f t="shared" ref="Q13:Q16" si="17">AVERAGE(N13:O13)</f>
        <v>0</v>
      </c>
      <c r="R13" s="35">
        <f t="shared" ref="R13:R16" si="18">L13-Q13</f>
        <v>0</v>
      </c>
    </row>
    <row r="14" spans="1:18" ht="30" customHeight="1" x14ac:dyDescent="0.3">
      <c r="A14" s="2">
        <v>11</v>
      </c>
      <c r="B14" s="33" t="s">
        <v>152</v>
      </c>
      <c r="C14" s="33" t="s">
        <v>53</v>
      </c>
      <c r="D14" s="2"/>
      <c r="E14" s="2"/>
      <c r="F14" s="2"/>
      <c r="G14" s="2"/>
      <c r="H14" s="2"/>
      <c r="I14" s="2"/>
      <c r="J14" s="2"/>
      <c r="K14" s="2"/>
      <c r="L14" s="2">
        <f t="shared" si="13"/>
        <v>0</v>
      </c>
      <c r="M14" s="2">
        <f t="shared" si="4"/>
        <v>1</v>
      </c>
      <c r="N14" s="2">
        <f t="shared" si="14"/>
        <v>0</v>
      </c>
      <c r="O14" s="2">
        <f t="shared" si="15"/>
        <v>0</v>
      </c>
      <c r="P14" s="37">
        <f t="shared" si="16"/>
        <v>0</v>
      </c>
      <c r="Q14" s="37">
        <f t="shared" si="17"/>
        <v>0</v>
      </c>
      <c r="R14" s="34">
        <f t="shared" si="18"/>
        <v>0</v>
      </c>
    </row>
    <row r="15" spans="1:18" ht="30" customHeight="1" x14ac:dyDescent="0.3">
      <c r="A15" s="2">
        <v>12</v>
      </c>
      <c r="B15" s="33" t="s">
        <v>145</v>
      </c>
      <c r="C15" s="33" t="s">
        <v>132</v>
      </c>
      <c r="D15" s="2"/>
      <c r="E15" s="2"/>
      <c r="F15" s="2"/>
      <c r="G15" s="2"/>
      <c r="H15" s="2"/>
      <c r="I15" s="2"/>
      <c r="J15" s="2"/>
      <c r="K15" s="2"/>
      <c r="L15" s="2">
        <f t="shared" si="13"/>
        <v>0</v>
      </c>
      <c r="M15" s="2">
        <f t="shared" si="4"/>
        <v>1</v>
      </c>
      <c r="N15" s="2">
        <f t="shared" si="14"/>
        <v>0</v>
      </c>
      <c r="O15" s="2">
        <f t="shared" si="15"/>
        <v>0</v>
      </c>
      <c r="P15" s="37">
        <f t="shared" si="16"/>
        <v>0</v>
      </c>
      <c r="Q15" s="37">
        <f t="shared" si="17"/>
        <v>0</v>
      </c>
      <c r="R15" s="35">
        <f t="shared" si="18"/>
        <v>0</v>
      </c>
    </row>
    <row r="16" spans="1:18" ht="30" customHeight="1" x14ac:dyDescent="0.3">
      <c r="A16" s="2">
        <v>13</v>
      </c>
      <c r="B16" s="33" t="s">
        <v>83</v>
      </c>
      <c r="C16" s="33" t="s">
        <v>55</v>
      </c>
      <c r="D16" s="2"/>
      <c r="E16" s="2"/>
      <c r="F16" s="2"/>
      <c r="G16" s="2"/>
      <c r="H16" s="2"/>
      <c r="I16" s="2"/>
      <c r="J16" s="2"/>
      <c r="K16" s="2"/>
      <c r="L16" s="2">
        <f t="shared" si="13"/>
        <v>0</v>
      </c>
      <c r="M16" s="2">
        <f t="shared" si="4"/>
        <v>1</v>
      </c>
      <c r="N16" s="2">
        <f t="shared" si="14"/>
        <v>0</v>
      </c>
      <c r="O16" s="2">
        <f t="shared" si="15"/>
        <v>0</v>
      </c>
      <c r="P16" s="37">
        <f t="shared" si="16"/>
        <v>0</v>
      </c>
      <c r="Q16" s="37">
        <f t="shared" si="17"/>
        <v>0</v>
      </c>
      <c r="R16" s="34">
        <f t="shared" si="18"/>
        <v>0</v>
      </c>
    </row>
    <row r="17" spans="1:18" ht="30" customHeight="1" x14ac:dyDescent="0.3">
      <c r="A17" s="23" t="s">
        <v>153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8" ht="30" customHeight="1" x14ac:dyDescent="0.3">
      <c r="C18" s="24" t="s">
        <v>23</v>
      </c>
      <c r="D18" s="24"/>
      <c r="E18" s="24"/>
      <c r="P18" s="6"/>
      <c r="Q18" s="6"/>
      <c r="R18" s="1"/>
    </row>
    <row r="19" spans="1:18" ht="30" customHeight="1" x14ac:dyDescent="0.3">
      <c r="A19" s="22" t="s">
        <v>154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1:18" ht="30" customHeight="1" x14ac:dyDescent="0.3">
      <c r="A20" s="3"/>
      <c r="B20" s="19"/>
      <c r="C20" s="1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6"/>
      <c r="Q20" s="6"/>
      <c r="R20" s="8"/>
    </row>
    <row r="21" spans="1:18" ht="30" customHeight="1" x14ac:dyDescent="0.3"/>
    <row r="22" spans="1:18" ht="30" customHeight="1" x14ac:dyDescent="0.3"/>
    <row r="23" spans="1:18" ht="44.4" customHeight="1" x14ac:dyDescent="0.3"/>
  </sheetData>
  <sortState xmlns:xlrd2="http://schemas.microsoft.com/office/spreadsheetml/2017/richdata2" ref="A4:C17">
    <sortCondition ref="A3"/>
  </sortState>
  <mergeCells count="6">
    <mergeCell ref="A19:R19"/>
    <mergeCell ref="A1:M2"/>
    <mergeCell ref="N2:P2"/>
    <mergeCell ref="Q2:R2"/>
    <mergeCell ref="C18:E18"/>
    <mergeCell ref="A17:O1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26"/>
  <sheetViews>
    <sheetView zoomScale="89" zoomScaleNormal="89" workbookViewId="0">
      <selection sqref="A1:M2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4" width="7.77734375" style="1" customWidth="1"/>
    <col min="5" max="6" width="7.44140625" style="1" customWidth="1"/>
    <col min="7" max="7" width="7.88671875" style="1" customWidth="1"/>
    <col min="8" max="8" width="7" style="1" bestFit="1" customWidth="1"/>
    <col min="9" max="9" width="7.44140625" style="1" customWidth="1"/>
    <col min="10" max="10" width="6.7773437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109375" style="1" customWidth="1"/>
    <col min="16" max="16" width="9" style="6" customWidth="1"/>
    <col min="17" max="17" width="7.6640625" style="6" customWidth="1"/>
    <col min="18" max="18" width="12.109375" style="1" customWidth="1"/>
    <col min="19" max="16384" width="9" style="1"/>
  </cols>
  <sheetData>
    <row r="1" spans="1:18" ht="27.6" customHeight="1" x14ac:dyDescent="0.3">
      <c r="A1" s="28" t="s">
        <v>190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0" customHeight="1" x14ac:dyDescent="0.3">
      <c r="A4" s="2">
        <v>1</v>
      </c>
      <c r="B4" s="33" t="s">
        <v>126</v>
      </c>
      <c r="C4" s="33" t="s">
        <v>60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RANK(L4,$L$4:$L$23)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29.25" customHeight="1" x14ac:dyDescent="0.3">
      <c r="A5" s="2">
        <v>2</v>
      </c>
      <c r="B5" s="33" t="s">
        <v>141</v>
      </c>
      <c r="C5" s="33" t="s">
        <v>51</v>
      </c>
      <c r="D5" s="2"/>
      <c r="E5" s="2"/>
      <c r="F5" s="2"/>
      <c r="G5" s="2"/>
      <c r="H5" s="2"/>
      <c r="I5" s="2"/>
      <c r="J5" s="2"/>
      <c r="K5" s="2"/>
      <c r="L5" s="2">
        <f t="shared" ref="L5:L8" si="0">SUM(J5:K5)</f>
        <v>0</v>
      </c>
      <c r="M5" s="2">
        <f t="shared" ref="M5:M8" si="1">RANK(L5,$L$4:$L$23)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8" si="2">AVERAGE(N5:O5)</f>
        <v>0</v>
      </c>
      <c r="R5" s="35">
        <f t="shared" ref="R5:R8" si="3">L5-Q5</f>
        <v>0</v>
      </c>
    </row>
    <row r="6" spans="1:18" ht="30" customHeight="1" x14ac:dyDescent="0.3">
      <c r="A6" s="2">
        <v>3</v>
      </c>
      <c r="B6" s="33" t="s">
        <v>147</v>
      </c>
      <c r="C6" s="33" t="s">
        <v>60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:N8" si="4">MAX(D6:H6)</f>
        <v>0</v>
      </c>
      <c r="O6" s="2">
        <f t="shared" ref="O6:O8" si="5">MIN(D6:H6)</f>
        <v>0</v>
      </c>
      <c r="P6" s="37">
        <f t="shared" ref="P6:P8" si="6">SUM(I6-N6-O6)</f>
        <v>0</v>
      </c>
      <c r="Q6" s="37">
        <f t="shared" si="2"/>
        <v>0</v>
      </c>
      <c r="R6" s="34">
        <f t="shared" si="3"/>
        <v>0</v>
      </c>
    </row>
    <row r="7" spans="1:18" ht="30" customHeight="1" x14ac:dyDescent="0.3">
      <c r="A7" s="2">
        <v>4</v>
      </c>
      <c r="B7" s="33" t="s">
        <v>149</v>
      </c>
      <c r="C7" s="33" t="s">
        <v>134</v>
      </c>
      <c r="D7" s="2"/>
      <c r="E7" s="2"/>
      <c r="F7" s="2"/>
      <c r="G7" s="2"/>
      <c r="H7" s="2"/>
      <c r="I7" s="2"/>
      <c r="J7" s="2"/>
      <c r="K7" s="2"/>
      <c r="L7" s="2">
        <f t="shared" si="0"/>
        <v>0</v>
      </c>
      <c r="M7" s="2">
        <f t="shared" si="1"/>
        <v>1</v>
      </c>
      <c r="N7" s="2">
        <f t="shared" si="4"/>
        <v>0</v>
      </c>
      <c r="O7" s="2">
        <f t="shared" si="5"/>
        <v>0</v>
      </c>
      <c r="P7" s="37">
        <f t="shared" si="6"/>
        <v>0</v>
      </c>
      <c r="Q7" s="37">
        <f t="shared" si="2"/>
        <v>0</v>
      </c>
      <c r="R7" s="35">
        <f t="shared" si="3"/>
        <v>0</v>
      </c>
    </row>
    <row r="8" spans="1:18" ht="30" customHeight="1" x14ac:dyDescent="0.3">
      <c r="A8" s="2">
        <v>5</v>
      </c>
      <c r="B8" s="33" t="s">
        <v>150</v>
      </c>
      <c r="C8" s="33" t="s">
        <v>134</v>
      </c>
      <c r="D8" s="2"/>
      <c r="E8" s="2"/>
      <c r="F8" s="2"/>
      <c r="G8" s="2"/>
      <c r="H8" s="2"/>
      <c r="I8" s="2"/>
      <c r="J8" s="2"/>
      <c r="K8" s="2"/>
      <c r="L8" s="2">
        <f t="shared" si="0"/>
        <v>0</v>
      </c>
      <c r="M8" s="2">
        <f t="shared" si="1"/>
        <v>1</v>
      </c>
      <c r="N8" s="2">
        <f t="shared" si="4"/>
        <v>0</v>
      </c>
      <c r="O8" s="2">
        <f t="shared" si="5"/>
        <v>0</v>
      </c>
      <c r="P8" s="37">
        <f t="shared" si="6"/>
        <v>0</v>
      </c>
      <c r="Q8" s="37">
        <f t="shared" si="2"/>
        <v>0</v>
      </c>
      <c r="R8" s="34">
        <f t="shared" si="3"/>
        <v>0</v>
      </c>
    </row>
    <row r="9" spans="1:18" ht="30" customHeight="1" x14ac:dyDescent="0.3">
      <c r="A9" s="23" t="s">
        <v>32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5"/>
      <c r="O9" s="25"/>
    </row>
    <row r="10" spans="1:18" ht="30" customHeight="1" x14ac:dyDescent="0.3">
      <c r="A10" s="4"/>
      <c r="B10" s="4"/>
      <c r="C10" s="24" t="s">
        <v>23</v>
      </c>
      <c r="D10" s="24"/>
      <c r="E10" s="2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0" customHeight="1" x14ac:dyDescent="0.3">
      <c r="A11" s="22" t="s">
        <v>114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ht="30" customHeight="1" x14ac:dyDescent="0.3">
      <c r="A12" s="3"/>
      <c r="B12" s="19"/>
      <c r="C12" s="1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9"/>
      <c r="C14" s="19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9"/>
      <c r="C15" s="19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>
      <c r="A16" s="3"/>
      <c r="B16" s="19"/>
      <c r="C16" s="19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30" customHeight="1" x14ac:dyDescent="0.3">
      <c r="A17" s="3"/>
      <c r="B17" s="19"/>
      <c r="C17" s="19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0" customHeight="1" x14ac:dyDescent="0.3">
      <c r="A18" s="3"/>
      <c r="B18" s="19"/>
      <c r="C18" s="1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30" customHeight="1" x14ac:dyDescent="0.3">
      <c r="A19" s="3"/>
      <c r="B19" s="19"/>
      <c r="C19" s="19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7"/>
    </row>
    <row r="20" spans="1:18" ht="30" customHeight="1" x14ac:dyDescent="0.3">
      <c r="A20" s="3"/>
      <c r="B20" s="19"/>
      <c r="C20" s="1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8"/>
    </row>
    <row r="21" spans="1:18" ht="30" customHeight="1" x14ac:dyDescent="0.3">
      <c r="A21" s="3"/>
      <c r="B21" s="19"/>
      <c r="C21" s="19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R21" s="7"/>
    </row>
    <row r="22" spans="1:18" ht="30" customHeight="1" x14ac:dyDescent="0.3">
      <c r="A22" s="3"/>
      <c r="B22" s="19"/>
      <c r="C22" s="1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R22" s="8"/>
    </row>
    <row r="23" spans="1:18" ht="30" customHeight="1" x14ac:dyDescent="0.3">
      <c r="A23" s="3"/>
      <c r="B23" s="19"/>
      <c r="C23" s="19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R23" s="7"/>
    </row>
    <row r="24" spans="1:18" ht="30" customHeight="1" x14ac:dyDescent="0.3"/>
    <row r="25" spans="1:18" ht="30" customHeight="1" x14ac:dyDescent="0.3"/>
    <row r="26" spans="1:18" ht="30" customHeight="1" x14ac:dyDescent="0.3"/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4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109375" style="1" customWidth="1"/>
    <col min="2" max="2" width="9" style="1" customWidth="1"/>
    <col min="3" max="3" width="11.109375" style="1" customWidth="1"/>
    <col min="4" max="4" width="7.6640625" style="1" customWidth="1"/>
    <col min="5" max="5" width="7.33203125" style="1" customWidth="1"/>
    <col min="6" max="6" width="8" style="1" customWidth="1"/>
    <col min="7" max="7" width="8.44140625" style="1" customWidth="1"/>
    <col min="8" max="8" width="7.88671875" style="1" customWidth="1"/>
    <col min="9" max="9" width="8.109375" style="1" customWidth="1"/>
    <col min="10" max="10" width="7.109375" style="1" customWidth="1"/>
    <col min="11" max="11" width="10.109375" style="1" customWidth="1"/>
    <col min="12" max="12" width="8.109375" style="1" customWidth="1"/>
    <col min="13" max="13" width="7.33203125" style="1" customWidth="1"/>
    <col min="14" max="14" width="8.109375" style="1" customWidth="1"/>
    <col min="15" max="15" width="7.6640625" style="1" bestFit="1" customWidth="1"/>
    <col min="16" max="16" width="10.109375" style="6" customWidth="1"/>
    <col min="17" max="17" width="9" style="6" customWidth="1"/>
    <col min="18" max="18" width="12.21875" style="1" customWidth="1"/>
    <col min="19" max="16384" width="9" style="1"/>
  </cols>
  <sheetData>
    <row r="1" spans="1:18" ht="27.6" customHeight="1" x14ac:dyDescent="0.3">
      <c r="A1" s="28" t="s">
        <v>193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18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18" ht="33" customHeight="1" x14ac:dyDescent="0.3">
      <c r="A4" s="2">
        <v>1</v>
      </c>
      <c r="B4" s="33" t="s">
        <v>158</v>
      </c>
      <c r="C4" s="42" t="s">
        <v>53</v>
      </c>
      <c r="D4" s="37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RANK(L4,$L$4:$L$11)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18" ht="33" customHeight="1" x14ac:dyDescent="0.3">
      <c r="A5" s="2">
        <v>2</v>
      </c>
      <c r="B5" s="33" t="s">
        <v>78</v>
      </c>
      <c r="C5" s="42" t="s">
        <v>55</v>
      </c>
      <c r="D5" s="37"/>
      <c r="E5" s="2"/>
      <c r="F5" s="2"/>
      <c r="G5" s="2"/>
      <c r="H5" s="2"/>
      <c r="I5" s="2"/>
      <c r="J5" s="2"/>
      <c r="K5" s="2"/>
      <c r="L5" s="2">
        <f t="shared" ref="L5:L11" si="0">SUM(J5:K5)</f>
        <v>0</v>
      </c>
      <c r="M5" s="2">
        <f t="shared" ref="M5:M11" si="1">RANK(L5,$L$4:$L$11)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:Q11" si="2">AVERAGE(N5:O5)</f>
        <v>0</v>
      </c>
      <c r="R5" s="35">
        <f t="shared" ref="R5:R11" si="3">L5-Q5</f>
        <v>0</v>
      </c>
    </row>
    <row r="6" spans="1:18" ht="33" customHeight="1" x14ac:dyDescent="0.3">
      <c r="A6" s="2">
        <v>3</v>
      </c>
      <c r="B6" s="33" t="s">
        <v>79</v>
      </c>
      <c r="C6" s="42" t="s">
        <v>53</v>
      </c>
      <c r="D6" s="37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:N11" si="4">MAX(D6:H6)</f>
        <v>0</v>
      </c>
      <c r="O6" s="2">
        <f t="shared" ref="O6:O11" si="5">MIN(D6:H6)</f>
        <v>0</v>
      </c>
      <c r="P6" s="37">
        <f t="shared" ref="P6:P11" si="6">SUM(I6-N6-O6)</f>
        <v>0</v>
      </c>
      <c r="Q6" s="37">
        <f t="shared" si="2"/>
        <v>0</v>
      </c>
      <c r="R6" s="34">
        <f t="shared" si="3"/>
        <v>0</v>
      </c>
    </row>
    <row r="7" spans="1:18" ht="33" customHeight="1" x14ac:dyDescent="0.3">
      <c r="A7" s="2">
        <v>4</v>
      </c>
      <c r="B7" s="33" t="s">
        <v>155</v>
      </c>
      <c r="C7" s="42" t="s">
        <v>51</v>
      </c>
      <c r="D7" s="37"/>
      <c r="E7" s="2"/>
      <c r="F7" s="2"/>
      <c r="G7" s="2"/>
      <c r="H7" s="2"/>
      <c r="I7" s="2"/>
      <c r="J7" s="2"/>
      <c r="K7" s="2"/>
      <c r="L7" s="2">
        <f t="shared" si="0"/>
        <v>0</v>
      </c>
      <c r="M7" s="2">
        <f t="shared" si="1"/>
        <v>1</v>
      </c>
      <c r="N7" s="2">
        <f t="shared" si="4"/>
        <v>0</v>
      </c>
      <c r="O7" s="2">
        <f t="shared" si="5"/>
        <v>0</v>
      </c>
      <c r="P7" s="37">
        <f t="shared" si="6"/>
        <v>0</v>
      </c>
      <c r="Q7" s="37">
        <f t="shared" si="2"/>
        <v>0</v>
      </c>
      <c r="R7" s="35">
        <f t="shared" si="3"/>
        <v>0</v>
      </c>
    </row>
    <row r="8" spans="1:18" ht="33" customHeight="1" x14ac:dyDescent="0.3">
      <c r="A8" s="2">
        <v>5</v>
      </c>
      <c r="B8" s="33" t="s">
        <v>156</v>
      </c>
      <c r="C8" s="42" t="s">
        <v>51</v>
      </c>
      <c r="D8" s="37"/>
      <c r="E8" s="2"/>
      <c r="F8" s="2"/>
      <c r="G8" s="18"/>
      <c r="H8" s="2"/>
      <c r="I8" s="2"/>
      <c r="J8" s="2"/>
      <c r="K8" s="2"/>
      <c r="L8" s="2">
        <f t="shared" si="0"/>
        <v>0</v>
      </c>
      <c r="M8" s="2">
        <f t="shared" si="1"/>
        <v>1</v>
      </c>
      <c r="N8" s="2">
        <f t="shared" si="4"/>
        <v>0</v>
      </c>
      <c r="O8" s="2">
        <f t="shared" si="5"/>
        <v>0</v>
      </c>
      <c r="P8" s="37">
        <f t="shared" si="6"/>
        <v>0</v>
      </c>
      <c r="Q8" s="37">
        <f t="shared" si="2"/>
        <v>0</v>
      </c>
      <c r="R8" s="34">
        <f t="shared" si="3"/>
        <v>0</v>
      </c>
    </row>
    <row r="9" spans="1:18" ht="33" customHeight="1" x14ac:dyDescent="0.3">
      <c r="A9" s="2">
        <v>6</v>
      </c>
      <c r="B9" s="33" t="s">
        <v>76</v>
      </c>
      <c r="C9" s="42" t="s">
        <v>77</v>
      </c>
      <c r="D9" s="37"/>
      <c r="E9" s="2"/>
      <c r="F9" s="2"/>
      <c r="G9" s="2"/>
      <c r="H9" s="2"/>
      <c r="I9" s="2"/>
      <c r="J9" s="2"/>
      <c r="K9" s="2"/>
      <c r="L9" s="2">
        <f t="shared" si="0"/>
        <v>0</v>
      </c>
      <c r="M9" s="2">
        <f t="shared" si="1"/>
        <v>1</v>
      </c>
      <c r="N9" s="2">
        <f t="shared" si="4"/>
        <v>0</v>
      </c>
      <c r="O9" s="2">
        <f t="shared" si="5"/>
        <v>0</v>
      </c>
      <c r="P9" s="37">
        <f t="shared" si="6"/>
        <v>0</v>
      </c>
      <c r="Q9" s="37">
        <f t="shared" si="2"/>
        <v>0</v>
      </c>
      <c r="R9" s="35">
        <f t="shared" si="3"/>
        <v>0</v>
      </c>
    </row>
    <row r="10" spans="1:18" ht="33" customHeight="1" x14ac:dyDescent="0.3">
      <c r="A10" s="2">
        <v>7</v>
      </c>
      <c r="B10" s="33" t="s">
        <v>130</v>
      </c>
      <c r="C10" s="42" t="s">
        <v>51</v>
      </c>
      <c r="D10" s="37"/>
      <c r="E10" s="2"/>
      <c r="F10" s="2"/>
      <c r="G10" s="2"/>
      <c r="H10" s="2"/>
      <c r="I10" s="2"/>
      <c r="J10" s="2"/>
      <c r="K10" s="2"/>
      <c r="L10" s="2">
        <f t="shared" si="0"/>
        <v>0</v>
      </c>
      <c r="M10" s="2">
        <f t="shared" si="1"/>
        <v>1</v>
      </c>
      <c r="N10" s="2">
        <f t="shared" si="4"/>
        <v>0</v>
      </c>
      <c r="O10" s="2">
        <f t="shared" si="5"/>
        <v>0</v>
      </c>
      <c r="P10" s="37">
        <f t="shared" si="6"/>
        <v>0</v>
      </c>
      <c r="Q10" s="37">
        <f t="shared" si="2"/>
        <v>0</v>
      </c>
      <c r="R10" s="34">
        <f t="shared" si="3"/>
        <v>0</v>
      </c>
    </row>
    <row r="11" spans="1:18" ht="33" customHeight="1" x14ac:dyDescent="0.3">
      <c r="A11" s="2">
        <v>8</v>
      </c>
      <c r="B11" s="33" t="s">
        <v>157</v>
      </c>
      <c r="C11" s="42" t="s">
        <v>53</v>
      </c>
      <c r="D11" s="37"/>
      <c r="E11" s="2"/>
      <c r="F11" s="2"/>
      <c r="G11" s="2"/>
      <c r="H11" s="2"/>
      <c r="I11" s="2"/>
      <c r="J11" s="2"/>
      <c r="K11" s="2"/>
      <c r="L11" s="2">
        <f t="shared" si="0"/>
        <v>0</v>
      </c>
      <c r="M11" s="2">
        <f t="shared" si="1"/>
        <v>1</v>
      </c>
      <c r="N11" s="2">
        <f t="shared" si="4"/>
        <v>0</v>
      </c>
      <c r="O11" s="2">
        <f t="shared" si="5"/>
        <v>0</v>
      </c>
      <c r="P11" s="37">
        <f t="shared" si="6"/>
        <v>0</v>
      </c>
      <c r="Q11" s="37">
        <f t="shared" si="2"/>
        <v>0</v>
      </c>
      <c r="R11" s="35">
        <f t="shared" si="3"/>
        <v>0</v>
      </c>
    </row>
    <row r="12" spans="1:18" ht="25.5" customHeight="1" x14ac:dyDescent="0.3">
      <c r="A12" s="23" t="s">
        <v>159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5"/>
      <c r="O12" s="25"/>
    </row>
    <row r="13" spans="1:18" ht="30.6" customHeight="1" x14ac:dyDescent="0.3">
      <c r="A13" s="4"/>
      <c r="B13" s="4"/>
      <c r="C13" s="24" t="s">
        <v>23</v>
      </c>
      <c r="D13" s="24"/>
      <c r="E13" s="2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47.1" customHeight="1" x14ac:dyDescent="0.3">
      <c r="A14" s="22" t="s">
        <v>194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8" ht="21.9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8"/>
    </row>
    <row r="16" spans="1:18" ht="21.9" customHeight="1" x14ac:dyDescent="0.3">
      <c r="A16" s="3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21.9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8"/>
    </row>
    <row r="18" spans="1:18" ht="21.9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21.9" customHeight="1" x14ac:dyDescent="0.3">
      <c r="A19" s="3"/>
      <c r="B19" s="17"/>
      <c r="C19" s="1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8"/>
    </row>
    <row r="20" spans="1:18" ht="21.9" customHeight="1" x14ac:dyDescent="0.3">
      <c r="A20" s="3"/>
      <c r="B20" s="17"/>
      <c r="C20" s="1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8"/>
    </row>
    <row r="21" spans="1:18" ht="15" customHeight="1" x14ac:dyDescent="0.3"/>
    <row r="22" spans="1:18" ht="15" customHeight="1" x14ac:dyDescent="0.3"/>
    <row r="23" spans="1:18" ht="15" customHeight="1" x14ac:dyDescent="0.3"/>
    <row r="24" spans="1:18" ht="15" customHeight="1" x14ac:dyDescent="0.3"/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T24"/>
  <sheetViews>
    <sheetView zoomScale="90" zoomScaleNormal="90" workbookViewId="0">
      <selection activeCell="U6" sqref="U6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10.33203125" style="6" customWidth="1"/>
    <col min="17" max="17" width="9" style="6" customWidth="1"/>
    <col min="18" max="18" width="12" style="1" customWidth="1"/>
    <col min="19" max="16384" width="9" style="1"/>
  </cols>
  <sheetData>
    <row r="1" spans="1:20" ht="27.6" customHeight="1" x14ac:dyDescent="0.3">
      <c r="A1" s="28" t="s">
        <v>192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1"/>
      <c r="O1" s="31"/>
      <c r="P1" s="32"/>
      <c r="Q1" s="32"/>
      <c r="R1" s="31"/>
    </row>
    <row r="2" spans="1:20" ht="24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 t="s">
        <v>63</v>
      </c>
      <c r="O2" s="29"/>
      <c r="P2" s="29"/>
      <c r="Q2" s="29" t="s">
        <v>0</v>
      </c>
      <c r="R2" s="29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1" t="s">
        <v>6</v>
      </c>
      <c r="G3" s="2" t="s">
        <v>7</v>
      </c>
      <c r="H3" s="2" t="s">
        <v>8</v>
      </c>
      <c r="I3" s="9" t="s">
        <v>9</v>
      </c>
      <c r="J3" s="5" t="s">
        <v>164</v>
      </c>
      <c r="K3" s="9" t="s">
        <v>84</v>
      </c>
      <c r="L3" s="9" t="s">
        <v>11</v>
      </c>
      <c r="M3" s="2" t="s">
        <v>12</v>
      </c>
      <c r="N3" s="30" t="s">
        <v>13</v>
      </c>
      <c r="O3" s="30" t="s">
        <v>14</v>
      </c>
      <c r="P3" s="5" t="s">
        <v>15</v>
      </c>
      <c r="Q3" s="30" t="s">
        <v>16</v>
      </c>
      <c r="R3" s="36" t="s">
        <v>17</v>
      </c>
    </row>
    <row r="4" spans="1:20" ht="35.1" customHeight="1" x14ac:dyDescent="0.3">
      <c r="A4" s="2">
        <v>1</v>
      </c>
      <c r="B4" s="33" t="s">
        <v>152</v>
      </c>
      <c r="C4" s="33" t="s">
        <v>53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37">
        <f>SUM(I4-N4-O4)</f>
        <v>0</v>
      </c>
      <c r="Q4" s="37">
        <f>AVERAGE(N4:O4)</f>
        <v>0</v>
      </c>
      <c r="R4" s="34">
        <f>L4-Q4</f>
        <v>0</v>
      </c>
    </row>
    <row r="5" spans="1:20" ht="35.1" customHeight="1" x14ac:dyDescent="0.3">
      <c r="A5" s="2">
        <v>2</v>
      </c>
      <c r="B5" s="33" t="s">
        <v>161</v>
      </c>
      <c r="C5" s="33" t="s">
        <v>55</v>
      </c>
      <c r="D5" s="2"/>
      <c r="E5" s="2"/>
      <c r="F5" s="2"/>
      <c r="G5" s="2"/>
      <c r="H5" s="2"/>
      <c r="I5" s="2"/>
      <c r="J5" s="2"/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37">
        <f>SUM(I5-N5-O5)</f>
        <v>0</v>
      </c>
      <c r="Q5" s="37">
        <f t="shared" ref="Q5" si="1">AVERAGE(N5:O5)</f>
        <v>0</v>
      </c>
      <c r="R5" s="35">
        <f t="shared" ref="R5" si="2">L5-Q5</f>
        <v>0</v>
      </c>
      <c r="S5" s="3"/>
    </row>
    <row r="6" spans="1:20" ht="35.1" customHeight="1" x14ac:dyDescent="0.3">
      <c r="A6" s="2">
        <v>3</v>
      </c>
      <c r="B6" s="33" t="s">
        <v>162</v>
      </c>
      <c r="C6" s="33" t="s">
        <v>53</v>
      </c>
      <c r="D6" s="2"/>
      <c r="E6" s="2"/>
      <c r="F6" s="2"/>
      <c r="G6" s="2"/>
      <c r="H6" s="2"/>
      <c r="I6" s="2"/>
      <c r="J6" s="2"/>
      <c r="K6" s="2"/>
      <c r="L6" s="2">
        <f t="shared" ref="L6" si="3">SUM(J6:K6)</f>
        <v>0</v>
      </c>
      <c r="M6" s="2">
        <f>RANK(L6,$L$4:$L$5)</f>
        <v>1</v>
      </c>
      <c r="N6" s="2">
        <f>MAX(D6:H6)</f>
        <v>0</v>
      </c>
      <c r="O6" s="2">
        <f>MIN(D6:H6)</f>
        <v>0</v>
      </c>
      <c r="P6" s="37">
        <f>SUM(I6-N6-O6)</f>
        <v>0</v>
      </c>
      <c r="Q6" s="37">
        <f t="shared" ref="Q6" si="4">AVERAGE(N6:O6)</f>
        <v>0</v>
      </c>
      <c r="R6" s="35">
        <f t="shared" ref="R6" si="5">L6-Q6</f>
        <v>0</v>
      </c>
      <c r="S6" s="19"/>
    </row>
    <row r="7" spans="1:20" ht="35.1" customHeight="1" x14ac:dyDescent="0.3">
      <c r="A7" s="23" t="s">
        <v>88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5"/>
      <c r="O7" s="25"/>
      <c r="S7" s="19"/>
      <c r="T7" s="19"/>
    </row>
    <row r="8" spans="1:20" ht="35.1" customHeight="1" x14ac:dyDescent="0.3">
      <c r="A8" s="4"/>
      <c r="B8" s="4"/>
      <c r="C8" s="24" t="s">
        <v>23</v>
      </c>
      <c r="D8" s="24"/>
      <c r="E8" s="24"/>
      <c r="F8" s="4"/>
      <c r="G8" s="4"/>
      <c r="H8" s="4"/>
      <c r="I8" s="4"/>
      <c r="J8" s="4"/>
      <c r="K8" s="4"/>
      <c r="L8" s="4"/>
      <c r="M8" s="4"/>
      <c r="N8" s="4"/>
      <c r="O8" s="4"/>
      <c r="S8" s="19"/>
      <c r="T8" s="19"/>
    </row>
    <row r="9" spans="1:20" ht="36" customHeight="1" x14ac:dyDescent="0.3">
      <c r="A9" s="22" t="s">
        <v>160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19"/>
      <c r="T9" s="19"/>
    </row>
    <row r="10" spans="1:20" ht="30.6" customHeight="1" x14ac:dyDescent="0.3"/>
    <row r="11" spans="1:20" ht="38.4" customHeight="1" x14ac:dyDescent="0.3"/>
    <row r="12" spans="1:20" ht="18" customHeight="1" x14ac:dyDescent="0.3"/>
    <row r="13" spans="1:20" ht="18" customHeight="1" x14ac:dyDescent="0.3">
      <c r="A13" s="3"/>
    </row>
    <row r="14" spans="1:20" ht="18" customHeight="1" x14ac:dyDescent="0.3"/>
    <row r="15" spans="1:20" ht="18" customHeight="1" x14ac:dyDescent="0.3"/>
    <row r="16" spans="1:20" ht="18" customHeight="1" x14ac:dyDescent="0.3"/>
    <row r="17" spans="1:18" ht="18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8"/>
    </row>
    <row r="18" spans="1:18" ht="18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18" customHeight="1" x14ac:dyDescent="0.3">
      <c r="A19" s="3"/>
      <c r="B19" s="17"/>
      <c r="C19" s="1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8"/>
    </row>
    <row r="20" spans="1:18" ht="18" customHeight="1" x14ac:dyDescent="0.3">
      <c r="A20" s="3"/>
      <c r="B20" s="17"/>
      <c r="C20" s="1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8"/>
    </row>
    <row r="21" spans="1:18" ht="18" customHeight="1" x14ac:dyDescent="0.3">
      <c r="A21" s="3"/>
      <c r="B21" s="17"/>
      <c r="C21" s="1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R21" s="8"/>
    </row>
    <row r="22" spans="1:18" ht="18" customHeight="1" x14ac:dyDescent="0.3">
      <c r="A22" s="3"/>
      <c r="B22" s="17"/>
      <c r="C22" s="1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R22" s="8"/>
    </row>
    <row r="23" spans="1:18" ht="18" customHeight="1" x14ac:dyDescent="0.3">
      <c r="A23" s="3"/>
      <c r="B23" s="17"/>
      <c r="C23" s="1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R23" s="8"/>
    </row>
    <row r="24" spans="1:18" ht="18" customHeight="1" x14ac:dyDescent="0.3">
      <c r="A24" s="3"/>
      <c r="B24" s="17"/>
      <c r="C24" s="1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R24" s="8"/>
    </row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1小低男武術棍</vt:lpstr>
      <vt:lpstr>2小高女武術棍</vt:lpstr>
      <vt:lpstr>3小高男武術棍</vt:lpstr>
      <vt:lpstr>4國男武術棍</vt:lpstr>
      <vt:lpstr>5國男南棍</vt:lpstr>
      <vt:lpstr>6小低女武術太極拳</vt:lpstr>
      <vt:lpstr>7小高女武術太極拳</vt:lpstr>
      <vt:lpstr>8國女武術太極拳</vt:lpstr>
      <vt:lpstr>9國男武術太極拳</vt:lpstr>
      <vt:lpstr>10小低男武術槍</vt:lpstr>
      <vt:lpstr>11國女武術槍</vt:lpstr>
      <vt:lpstr>12小高女武術長拳</vt:lpstr>
      <vt:lpstr>13小高男武術長拳</vt:lpstr>
      <vt:lpstr>14國女武術長拳</vt:lpstr>
      <vt:lpstr>15國男武術長拳</vt:lpstr>
      <vt:lpstr>16社女武術長拳</vt:lpstr>
      <vt:lpstr>17國女武術太極劍</vt:lpstr>
      <vt:lpstr>18小高男武術刀</vt:lpstr>
      <vt:lpstr>19國男武術刀術</vt:lpstr>
      <vt:lpstr>20國女武術南拳</vt:lpstr>
      <vt:lpstr>21國男武術南拳</vt:lpstr>
      <vt:lpstr>22小高女國術劍</vt:lpstr>
      <vt:lpstr>23小高男國術劍</vt:lpstr>
      <vt:lpstr>24國女少林連環拳</vt:lpstr>
      <vt:lpstr>25國男少林連環拳</vt:lpstr>
      <vt:lpstr>26國男羅漢化技</vt:lpstr>
      <vt:lpstr>27國女金羅漢</vt:lpstr>
      <vt:lpstr>28國男金羅漢 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珮宣 王</cp:lastModifiedBy>
  <cp:revision/>
  <cp:lastPrinted>2024-03-30T16:07:02Z</cp:lastPrinted>
  <dcterms:created xsi:type="dcterms:W3CDTF">2017-10-16T13:29:03Z</dcterms:created>
  <dcterms:modified xsi:type="dcterms:W3CDTF">2024-03-30T16:07:13Z</dcterms:modified>
  <cp:category/>
  <cp:contentStatus/>
</cp:coreProperties>
</file>