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7d64cc51a3f725da/桌面/113春季/"/>
    </mc:Choice>
  </mc:AlternateContent>
  <xr:revisionPtr revIDLastSave="416" documentId="13_ncr:1_{BCE447B7-9090-4614-B835-C052D9C3B5F9}" xr6:coauthVersionLast="47" xr6:coauthVersionMax="47" xr10:uidLastSave="{B6D884C5-C897-4CE9-B7DD-7B865EB5A232}"/>
  <bookViews>
    <workbookView xWindow="-108" yWindow="-108" windowWidth="23256" windowHeight="13176" tabRatio="939" firstSheet="10" activeTab="17" xr2:uid="{00000000-000D-0000-FFFF-FFFF00000000}"/>
  </bookViews>
  <sheets>
    <sheet name="30小高男 長兵" sheetId="1" r:id="rId1"/>
    <sheet name="31小高女 長兵" sheetId="2" r:id="rId2"/>
    <sheet name="32小高男 功夫扇" sheetId="3" r:id="rId3"/>
    <sheet name="33小高女 功夫扇" sheetId="4" r:id="rId4"/>
    <sheet name="34小低男 功夫扇" sheetId="5" r:id="rId5"/>
    <sheet name="35小低女 功夫扇" sheetId="6" r:id="rId6"/>
    <sheet name="36小高男 南派棍術" sheetId="7" r:id="rId7"/>
    <sheet name="37小高女 南派棍術" sheetId="8" r:id="rId8"/>
    <sheet name="38 小低男 南派棍術" sheetId="9" r:id="rId9"/>
    <sheet name="39 小低女 南派棍術" sheetId="10" r:id="rId10"/>
    <sheet name="40 小高男 廣東系列南拳" sheetId="11" r:id="rId11"/>
    <sheet name="41 小高女 廣東系列南拳" sheetId="14" r:id="rId12"/>
    <sheet name="42 小低男 廣東系列南拳" sheetId="12" r:id="rId13"/>
    <sheet name="43小高男 對練" sheetId="13" r:id="rId14"/>
    <sheet name="44小高女 對練" sheetId="15" r:id="rId15"/>
    <sheet name="45小低女 對練" sheetId="16" r:id="rId16"/>
    <sheet name="46國小高年級 北拳團練" sheetId="17" r:id="rId17"/>
    <sheet name="47國小低年級 北拳團練" sheetId="18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9" i="4" l="1"/>
  <c r="R13" i="4"/>
  <c r="R10" i="4"/>
  <c r="R12" i="4"/>
  <c r="I6" i="11"/>
  <c r="P6" i="11" s="1"/>
  <c r="J6" i="11" s="1"/>
  <c r="L6" i="11" s="1"/>
  <c r="N6" i="11"/>
  <c r="Q6" i="11" s="1"/>
  <c r="O6" i="11"/>
  <c r="I7" i="11"/>
  <c r="P7" i="11" s="1"/>
  <c r="J7" i="11" s="1"/>
  <c r="L7" i="11" s="1"/>
  <c r="N7" i="11"/>
  <c r="O7" i="11"/>
  <c r="Q7" i="11"/>
  <c r="I8" i="11"/>
  <c r="N8" i="11"/>
  <c r="O8" i="11"/>
  <c r="P8" i="11" s="1"/>
  <c r="J8" i="11" s="1"/>
  <c r="L8" i="11" s="1"/>
  <c r="Q8" i="11"/>
  <c r="I9" i="11"/>
  <c r="N9" i="11"/>
  <c r="Q9" i="11" s="1"/>
  <c r="O9" i="11"/>
  <c r="P9" i="11"/>
  <c r="J9" i="11" s="1"/>
  <c r="L9" i="11" s="1"/>
  <c r="I10" i="11"/>
  <c r="P10" i="11" s="1"/>
  <c r="J10" i="11" s="1"/>
  <c r="L10" i="11" s="1"/>
  <c r="N10" i="11"/>
  <c r="Q10" i="11" s="1"/>
  <c r="O10" i="11"/>
  <c r="I11" i="11"/>
  <c r="N11" i="11"/>
  <c r="P11" i="11" s="1"/>
  <c r="J11" i="11" s="1"/>
  <c r="L11" i="11" s="1"/>
  <c r="O11" i="11"/>
  <c r="I12" i="11"/>
  <c r="N12" i="11"/>
  <c r="O12" i="11"/>
  <c r="Q12" i="11" s="1"/>
  <c r="P12" i="11"/>
  <c r="J12" i="11" s="1"/>
  <c r="L12" i="11" s="1"/>
  <c r="I5" i="10"/>
  <c r="P5" i="10" s="1"/>
  <c r="J5" i="10" s="1"/>
  <c r="L5" i="10" s="1"/>
  <c r="N5" i="10"/>
  <c r="O5" i="10"/>
  <c r="Q5" i="10"/>
  <c r="I6" i="10"/>
  <c r="N6" i="10"/>
  <c r="O6" i="10"/>
  <c r="P6" i="10" s="1"/>
  <c r="J6" i="10" s="1"/>
  <c r="L6" i="10" s="1"/>
  <c r="I7" i="10"/>
  <c r="N7" i="10"/>
  <c r="P7" i="10" s="1"/>
  <c r="J7" i="10" s="1"/>
  <c r="L7" i="10" s="1"/>
  <c r="O7" i="10"/>
  <c r="I8" i="9"/>
  <c r="P8" i="9" s="1"/>
  <c r="J8" i="9" s="1"/>
  <c r="L8" i="9" s="1"/>
  <c r="N8" i="9"/>
  <c r="O8" i="9"/>
  <c r="Q8" i="9"/>
  <c r="I9" i="9"/>
  <c r="P9" i="9" s="1"/>
  <c r="J9" i="9" s="1"/>
  <c r="L9" i="9" s="1"/>
  <c r="N9" i="9"/>
  <c r="O9" i="9"/>
  <c r="Q9" i="9"/>
  <c r="I10" i="9"/>
  <c r="P10" i="9" s="1"/>
  <c r="J10" i="9" s="1"/>
  <c r="L10" i="9" s="1"/>
  <c r="N10" i="9"/>
  <c r="O10" i="9"/>
  <c r="Q10" i="9"/>
  <c r="I11" i="9"/>
  <c r="N11" i="9"/>
  <c r="O11" i="9"/>
  <c r="P11" i="9"/>
  <c r="J11" i="9" s="1"/>
  <c r="L11" i="9" s="1"/>
  <c r="Q11" i="9"/>
  <c r="I12" i="9"/>
  <c r="N12" i="9"/>
  <c r="Q12" i="9" s="1"/>
  <c r="O12" i="9"/>
  <c r="P12" i="9"/>
  <c r="J12" i="9" s="1"/>
  <c r="L12" i="9" s="1"/>
  <c r="I11" i="7"/>
  <c r="P11" i="7" s="1"/>
  <c r="J11" i="7" s="1"/>
  <c r="L11" i="7" s="1"/>
  <c r="N11" i="7"/>
  <c r="O11" i="7"/>
  <c r="Q11" i="7"/>
  <c r="I12" i="7"/>
  <c r="N12" i="7"/>
  <c r="O12" i="7"/>
  <c r="P12" i="7"/>
  <c r="J12" i="7" s="1"/>
  <c r="L12" i="7" s="1"/>
  <c r="Q12" i="7"/>
  <c r="I13" i="7"/>
  <c r="N13" i="7"/>
  <c r="O13" i="7"/>
  <c r="P13" i="7" s="1"/>
  <c r="J13" i="7" s="1"/>
  <c r="L13" i="7" s="1"/>
  <c r="I14" i="7"/>
  <c r="N14" i="7"/>
  <c r="P14" i="7" s="1"/>
  <c r="J14" i="7" s="1"/>
  <c r="L14" i="7" s="1"/>
  <c r="O14" i="7"/>
  <c r="I15" i="7"/>
  <c r="P15" i="7" s="1"/>
  <c r="J15" i="7" s="1"/>
  <c r="L15" i="7" s="1"/>
  <c r="N15" i="7"/>
  <c r="Q15" i="7" s="1"/>
  <c r="O15" i="7"/>
  <c r="I16" i="7"/>
  <c r="N16" i="7"/>
  <c r="Q16" i="7" s="1"/>
  <c r="O16" i="7"/>
  <c r="I17" i="7"/>
  <c r="J17" i="7"/>
  <c r="L17" i="7" s="1"/>
  <c r="N17" i="7"/>
  <c r="Q17" i="7" s="1"/>
  <c r="O17" i="7"/>
  <c r="P17" i="7"/>
  <c r="I18" i="7"/>
  <c r="P18" i="7" s="1"/>
  <c r="J18" i="7" s="1"/>
  <c r="L18" i="7" s="1"/>
  <c r="N18" i="7"/>
  <c r="Q18" i="7" s="1"/>
  <c r="O18" i="7"/>
  <c r="I19" i="7"/>
  <c r="P19" i="7" s="1"/>
  <c r="J19" i="7" s="1"/>
  <c r="L19" i="7" s="1"/>
  <c r="N19" i="7"/>
  <c r="O19" i="7"/>
  <c r="Q19" i="7"/>
  <c r="I5" i="6"/>
  <c r="P5" i="6" s="1"/>
  <c r="J5" i="6" s="1"/>
  <c r="L5" i="6" s="1"/>
  <c r="N5" i="6"/>
  <c r="Q5" i="6" s="1"/>
  <c r="O5" i="6"/>
  <c r="I6" i="6"/>
  <c r="P6" i="6" s="1"/>
  <c r="J6" i="6" s="1"/>
  <c r="L6" i="6" s="1"/>
  <c r="N6" i="6"/>
  <c r="O6" i="6"/>
  <c r="Q6" i="6"/>
  <c r="I7" i="5"/>
  <c r="P7" i="5" s="1"/>
  <c r="J7" i="5" s="1"/>
  <c r="L7" i="5" s="1"/>
  <c r="N7" i="5"/>
  <c r="O7" i="5"/>
  <c r="Q7" i="5"/>
  <c r="I8" i="5"/>
  <c r="N8" i="5"/>
  <c r="O8" i="5"/>
  <c r="P8" i="5"/>
  <c r="J8" i="5" s="1"/>
  <c r="L8" i="5" s="1"/>
  <c r="Q8" i="5"/>
  <c r="I9" i="5"/>
  <c r="N9" i="5"/>
  <c r="Q9" i="5" s="1"/>
  <c r="O9" i="5"/>
  <c r="P9" i="5"/>
  <c r="J9" i="5" s="1"/>
  <c r="L9" i="5" s="1"/>
  <c r="I10" i="5"/>
  <c r="P10" i="5" s="1"/>
  <c r="J10" i="5" s="1"/>
  <c r="L10" i="5" s="1"/>
  <c r="N10" i="5"/>
  <c r="Q10" i="5" s="1"/>
  <c r="O10" i="5"/>
  <c r="I12" i="4"/>
  <c r="N12" i="4"/>
  <c r="O12" i="4"/>
  <c r="P12" i="4"/>
  <c r="J12" i="4" s="1"/>
  <c r="Q12" i="4"/>
  <c r="I13" i="4"/>
  <c r="M13" i="4"/>
  <c r="N13" i="4"/>
  <c r="O13" i="4"/>
  <c r="P13" i="4"/>
  <c r="J13" i="4" s="1"/>
  <c r="Q13" i="4"/>
  <c r="I5" i="2"/>
  <c r="P5" i="2" s="1"/>
  <c r="J5" i="2" s="1"/>
  <c r="L5" i="2" s="1"/>
  <c r="N5" i="2"/>
  <c r="Q5" i="2" s="1"/>
  <c r="O5" i="2"/>
  <c r="I6" i="2"/>
  <c r="N6" i="2"/>
  <c r="O6" i="2"/>
  <c r="P6" i="2"/>
  <c r="J6" i="2" s="1"/>
  <c r="L6" i="2" s="1"/>
  <c r="Q6" i="2"/>
  <c r="I7" i="2"/>
  <c r="N7" i="2"/>
  <c r="O7" i="2"/>
  <c r="Q7" i="2" s="1"/>
  <c r="P7" i="2"/>
  <c r="J7" i="2" s="1"/>
  <c r="L7" i="2" s="1"/>
  <c r="I8" i="2"/>
  <c r="P8" i="2" s="1"/>
  <c r="J8" i="2" s="1"/>
  <c r="L8" i="2" s="1"/>
  <c r="N8" i="2"/>
  <c r="Q8" i="2" s="1"/>
  <c r="O8" i="2"/>
  <c r="I9" i="2"/>
  <c r="P9" i="2" s="1"/>
  <c r="J9" i="2" s="1"/>
  <c r="L9" i="2" s="1"/>
  <c r="N9" i="2"/>
  <c r="Q9" i="2" s="1"/>
  <c r="O9" i="2"/>
  <c r="I10" i="2"/>
  <c r="N10" i="2"/>
  <c r="O10" i="2"/>
  <c r="P10" i="2"/>
  <c r="J10" i="2" s="1"/>
  <c r="L10" i="2" s="1"/>
  <c r="Q10" i="2"/>
  <c r="I11" i="2"/>
  <c r="N11" i="2"/>
  <c r="O11" i="2"/>
  <c r="P11" i="2" s="1"/>
  <c r="J11" i="2" s="1"/>
  <c r="L11" i="2" s="1"/>
  <c r="I13" i="1"/>
  <c r="P13" i="1" s="1"/>
  <c r="J13" i="1" s="1"/>
  <c r="L13" i="1" s="1"/>
  <c r="N13" i="1"/>
  <c r="Q13" i="1" s="1"/>
  <c r="O13" i="1"/>
  <c r="I14" i="1"/>
  <c r="N14" i="1"/>
  <c r="O14" i="1"/>
  <c r="P14" i="1" s="1"/>
  <c r="J14" i="1" s="1"/>
  <c r="L14" i="1" s="1"/>
  <c r="I15" i="1"/>
  <c r="N15" i="1"/>
  <c r="Q15" i="1" s="1"/>
  <c r="O15" i="1"/>
  <c r="P15" i="1"/>
  <c r="J15" i="1" s="1"/>
  <c r="L15" i="1" s="1"/>
  <c r="I8" i="1"/>
  <c r="I7" i="1"/>
  <c r="O8" i="1"/>
  <c r="N8" i="1"/>
  <c r="N7" i="1"/>
  <c r="I6" i="1"/>
  <c r="R8" i="11" l="1"/>
  <c r="M8" i="11"/>
  <c r="M12" i="11"/>
  <c r="R12" i="11"/>
  <c r="R9" i="11"/>
  <c r="M9" i="11"/>
  <c r="R6" i="11"/>
  <c r="M6" i="11"/>
  <c r="R10" i="11"/>
  <c r="M10" i="11"/>
  <c r="M11" i="11"/>
  <c r="R7" i="11"/>
  <c r="M7" i="11"/>
  <c r="Q11" i="11"/>
  <c r="R11" i="11" s="1"/>
  <c r="Q6" i="10"/>
  <c r="R6" i="10"/>
  <c r="R5" i="10"/>
  <c r="Q7" i="10"/>
  <c r="R7" i="10" s="1"/>
  <c r="M10" i="9"/>
  <c r="R10" i="9"/>
  <c r="R11" i="9"/>
  <c r="M11" i="9"/>
  <c r="R12" i="9"/>
  <c r="M12" i="9"/>
  <c r="R8" i="9"/>
  <c r="M8" i="9"/>
  <c r="R9" i="9"/>
  <c r="M9" i="9"/>
  <c r="R15" i="7"/>
  <c r="R17" i="7"/>
  <c r="R12" i="7"/>
  <c r="R19" i="7"/>
  <c r="R18" i="7"/>
  <c r="R11" i="7"/>
  <c r="P16" i="7"/>
  <c r="J16" i="7" s="1"/>
  <c r="L16" i="7" s="1"/>
  <c r="Q14" i="7"/>
  <c r="R14" i="7" s="1"/>
  <c r="Q13" i="7"/>
  <c r="R13" i="7" s="1"/>
  <c r="M5" i="6"/>
  <c r="R5" i="6"/>
  <c r="M6" i="6"/>
  <c r="R6" i="6"/>
  <c r="R10" i="5"/>
  <c r="M10" i="5"/>
  <c r="R9" i="5"/>
  <c r="M9" i="5"/>
  <c r="R8" i="5"/>
  <c r="M8" i="5"/>
  <c r="R7" i="5"/>
  <c r="M7" i="5"/>
  <c r="R6" i="2"/>
  <c r="M6" i="2"/>
  <c r="M5" i="2"/>
  <c r="R5" i="2"/>
  <c r="R7" i="2"/>
  <c r="M7" i="2"/>
  <c r="R8" i="2"/>
  <c r="M8" i="2"/>
  <c r="R9" i="2"/>
  <c r="M9" i="2"/>
  <c r="R10" i="2"/>
  <c r="M10" i="2"/>
  <c r="M11" i="2"/>
  <c r="R11" i="2"/>
  <c r="Q11" i="2"/>
  <c r="R15" i="1"/>
  <c r="R13" i="1"/>
  <c r="Q14" i="1"/>
  <c r="R14" i="1" s="1"/>
  <c r="O5" i="18"/>
  <c r="N5" i="18"/>
  <c r="O4" i="18"/>
  <c r="N4" i="18"/>
  <c r="I4" i="18"/>
  <c r="O8" i="17"/>
  <c r="N8" i="17"/>
  <c r="I8" i="17"/>
  <c r="O7" i="17"/>
  <c r="N7" i="17"/>
  <c r="I7" i="17"/>
  <c r="O6" i="17"/>
  <c r="N6" i="17"/>
  <c r="I6" i="17"/>
  <c r="O5" i="17"/>
  <c r="N5" i="17"/>
  <c r="I5" i="17"/>
  <c r="O4" i="17"/>
  <c r="N4" i="17"/>
  <c r="I4" i="17"/>
  <c r="O6" i="16"/>
  <c r="N6" i="16"/>
  <c r="I6" i="16"/>
  <c r="O5" i="16"/>
  <c r="N5" i="16"/>
  <c r="I5" i="16"/>
  <c r="O4" i="16"/>
  <c r="N4" i="16"/>
  <c r="I4" i="16"/>
  <c r="O8" i="15"/>
  <c r="N8" i="15"/>
  <c r="I8" i="15"/>
  <c r="O7" i="15"/>
  <c r="N7" i="15"/>
  <c r="I7" i="15"/>
  <c r="O6" i="15"/>
  <c r="N6" i="15"/>
  <c r="I6" i="15"/>
  <c r="O5" i="15"/>
  <c r="N5" i="15"/>
  <c r="I5" i="15"/>
  <c r="O4" i="15"/>
  <c r="N4" i="15"/>
  <c r="I4" i="15"/>
  <c r="O8" i="14"/>
  <c r="N8" i="14"/>
  <c r="I8" i="14"/>
  <c r="O7" i="14"/>
  <c r="N7" i="14"/>
  <c r="I7" i="14"/>
  <c r="O6" i="14"/>
  <c r="N6" i="14"/>
  <c r="I6" i="14"/>
  <c r="O5" i="14"/>
  <c r="N5" i="14"/>
  <c r="I5" i="14"/>
  <c r="O4" i="14"/>
  <c r="N4" i="14"/>
  <c r="I4" i="14"/>
  <c r="O8" i="13"/>
  <c r="N8" i="13"/>
  <c r="I8" i="13"/>
  <c r="Q7" i="13"/>
  <c r="O7" i="13"/>
  <c r="N7" i="13"/>
  <c r="I7" i="13"/>
  <c r="O6" i="13"/>
  <c r="N6" i="13"/>
  <c r="I6" i="13"/>
  <c r="O5" i="13"/>
  <c r="N5" i="13"/>
  <c r="I5" i="13"/>
  <c r="O4" i="13"/>
  <c r="N4" i="13"/>
  <c r="I4" i="13"/>
  <c r="O6" i="12"/>
  <c r="N6" i="12"/>
  <c r="I6" i="12"/>
  <c r="O5" i="12"/>
  <c r="N5" i="12"/>
  <c r="I5" i="12"/>
  <c r="O4" i="12"/>
  <c r="N4" i="12"/>
  <c r="I4" i="12"/>
  <c r="O5" i="11"/>
  <c r="N5" i="11"/>
  <c r="I5" i="11"/>
  <c r="O4" i="11"/>
  <c r="N4" i="11"/>
  <c r="I4" i="11"/>
  <c r="O4" i="10"/>
  <c r="N4" i="10"/>
  <c r="I4" i="10"/>
  <c r="O7" i="9"/>
  <c r="N7" i="9"/>
  <c r="I7" i="9"/>
  <c r="O6" i="9"/>
  <c r="N6" i="9"/>
  <c r="I6" i="9"/>
  <c r="O5" i="9"/>
  <c r="N5" i="9"/>
  <c r="Q5" i="9" s="1"/>
  <c r="I5" i="9"/>
  <c r="O4" i="9"/>
  <c r="N4" i="9"/>
  <c r="I4" i="9"/>
  <c r="O16" i="8"/>
  <c r="N16" i="8"/>
  <c r="I16" i="8"/>
  <c r="O15" i="8"/>
  <c r="N15" i="8"/>
  <c r="I15" i="8"/>
  <c r="O14" i="8"/>
  <c r="N14" i="8"/>
  <c r="Q14" i="8" s="1"/>
  <c r="I14" i="8"/>
  <c r="O13" i="8"/>
  <c r="N13" i="8"/>
  <c r="I13" i="8"/>
  <c r="O12" i="8"/>
  <c r="N12" i="8"/>
  <c r="I12" i="8"/>
  <c r="O11" i="8"/>
  <c r="N11" i="8"/>
  <c r="I11" i="8"/>
  <c r="O10" i="8"/>
  <c r="N10" i="8"/>
  <c r="I10" i="8"/>
  <c r="O9" i="8"/>
  <c r="N9" i="8"/>
  <c r="I9" i="8"/>
  <c r="O8" i="8"/>
  <c r="N8" i="8"/>
  <c r="I8" i="8"/>
  <c r="O7" i="8"/>
  <c r="N7" i="8"/>
  <c r="I7" i="8"/>
  <c r="O6" i="8"/>
  <c r="N6" i="8"/>
  <c r="I6" i="8"/>
  <c r="O5" i="8"/>
  <c r="N5" i="8"/>
  <c r="I5" i="8"/>
  <c r="O4" i="8"/>
  <c r="N4" i="8"/>
  <c r="I4" i="8"/>
  <c r="O10" i="7"/>
  <c r="N10" i="7"/>
  <c r="I10" i="7"/>
  <c r="O9" i="7"/>
  <c r="N9" i="7"/>
  <c r="I9" i="7"/>
  <c r="O8" i="7"/>
  <c r="N8" i="7"/>
  <c r="Q8" i="7" s="1"/>
  <c r="I8" i="7"/>
  <c r="O7" i="7"/>
  <c r="N7" i="7"/>
  <c r="I7" i="7"/>
  <c r="O6" i="7"/>
  <c r="N6" i="7"/>
  <c r="I6" i="7"/>
  <c r="O5" i="7"/>
  <c r="N5" i="7"/>
  <c r="I5" i="7"/>
  <c r="O4" i="7"/>
  <c r="N4" i="7"/>
  <c r="I4" i="7"/>
  <c r="O4" i="6"/>
  <c r="N4" i="6"/>
  <c r="Q4" i="6" s="1"/>
  <c r="I4" i="6"/>
  <c r="O6" i="5"/>
  <c r="N6" i="5"/>
  <c r="I6" i="5"/>
  <c r="O5" i="5"/>
  <c r="N5" i="5"/>
  <c r="I5" i="5"/>
  <c r="O4" i="5"/>
  <c r="N4" i="5"/>
  <c r="I4" i="5"/>
  <c r="O11" i="4"/>
  <c r="N11" i="4"/>
  <c r="I11" i="4"/>
  <c r="O10" i="4"/>
  <c r="N10" i="4"/>
  <c r="I10" i="4"/>
  <c r="O9" i="4"/>
  <c r="N9" i="4"/>
  <c r="I9" i="4"/>
  <c r="O8" i="4"/>
  <c r="N8" i="4"/>
  <c r="I8" i="4"/>
  <c r="O7" i="4"/>
  <c r="N7" i="4"/>
  <c r="I7" i="4"/>
  <c r="O6" i="4"/>
  <c r="N6" i="4"/>
  <c r="I6" i="4"/>
  <c r="O5" i="4"/>
  <c r="N5" i="4"/>
  <c r="I5" i="4"/>
  <c r="O4" i="4"/>
  <c r="N4" i="4"/>
  <c r="I4" i="4"/>
  <c r="O12" i="3"/>
  <c r="N12" i="3"/>
  <c r="I12" i="3"/>
  <c r="O11" i="3"/>
  <c r="N11" i="3"/>
  <c r="I11" i="3"/>
  <c r="O10" i="3"/>
  <c r="N10" i="3"/>
  <c r="I10" i="3"/>
  <c r="O9" i="3"/>
  <c r="N9" i="3"/>
  <c r="I9" i="3"/>
  <c r="O8" i="3"/>
  <c r="N8" i="3"/>
  <c r="I8" i="3"/>
  <c r="O7" i="3"/>
  <c r="N7" i="3"/>
  <c r="I7" i="3"/>
  <c r="O6" i="3"/>
  <c r="N6" i="3"/>
  <c r="I6" i="3"/>
  <c r="O5" i="3"/>
  <c r="N5" i="3"/>
  <c r="I5" i="3"/>
  <c r="O4" i="3"/>
  <c r="N4" i="3"/>
  <c r="I4" i="3"/>
  <c r="O4" i="2"/>
  <c r="N4" i="2"/>
  <c r="I4" i="2"/>
  <c r="O12" i="1"/>
  <c r="N12" i="1"/>
  <c r="I12" i="1"/>
  <c r="O11" i="1"/>
  <c r="N11" i="1"/>
  <c r="I11" i="1"/>
  <c r="O10" i="1"/>
  <c r="N10" i="1"/>
  <c r="I10" i="1"/>
  <c r="O9" i="1"/>
  <c r="N9" i="1"/>
  <c r="I9" i="1"/>
  <c r="O7" i="1"/>
  <c r="Q7" i="1"/>
  <c r="O6" i="1"/>
  <c r="N6" i="1"/>
  <c r="O5" i="1"/>
  <c r="N5" i="1"/>
  <c r="I5" i="1"/>
  <c r="O4" i="1"/>
  <c r="N4" i="1"/>
  <c r="I4" i="1"/>
  <c r="R16" i="7" l="1"/>
  <c r="P5" i="5"/>
  <c r="J5" i="5" s="1"/>
  <c r="L5" i="5" s="1"/>
  <c r="Q6" i="12"/>
  <c r="Q6" i="7"/>
  <c r="P6" i="5"/>
  <c r="J6" i="5" s="1"/>
  <c r="L6" i="5" s="1"/>
  <c r="R6" i="5" s="1"/>
  <c r="Q4" i="2"/>
  <c r="Q6" i="8"/>
  <c r="Q4" i="10"/>
  <c r="P6" i="1"/>
  <c r="Q5" i="4"/>
  <c r="Q6" i="5"/>
  <c r="P8" i="7"/>
  <c r="J8" i="7" s="1"/>
  <c r="L8" i="7" s="1"/>
  <c r="R8" i="7" s="1"/>
  <c r="P6" i="15"/>
  <c r="J6" i="15" s="1"/>
  <c r="L6" i="15" s="1"/>
  <c r="M6" i="15" s="1"/>
  <c r="Q5" i="17"/>
  <c r="Q5" i="18"/>
  <c r="P5" i="18"/>
  <c r="J5" i="18" s="1"/>
  <c r="L5" i="18" s="1"/>
  <c r="R5" i="18" s="1"/>
  <c r="Q4" i="18"/>
  <c r="Q7" i="17"/>
  <c r="P8" i="17"/>
  <c r="J8" i="17" s="1"/>
  <c r="L8" i="17" s="1"/>
  <c r="Q8" i="17"/>
  <c r="P4" i="17"/>
  <c r="J4" i="17" s="1"/>
  <c r="L4" i="17" s="1"/>
  <c r="Q4" i="17"/>
  <c r="P6" i="17"/>
  <c r="J6" i="17" s="1"/>
  <c r="L6" i="17" s="1"/>
  <c r="P5" i="17"/>
  <c r="J5" i="17" s="1"/>
  <c r="L5" i="17" s="1"/>
  <c r="Q6" i="16"/>
  <c r="P5" i="16"/>
  <c r="J5" i="16" s="1"/>
  <c r="L5" i="16" s="1"/>
  <c r="M5" i="16" s="1"/>
  <c r="Q5" i="16"/>
  <c r="Q4" i="16"/>
  <c r="P4" i="16"/>
  <c r="J4" i="16" s="1"/>
  <c r="L4" i="16" s="1"/>
  <c r="P4" i="15"/>
  <c r="J4" i="15" s="1"/>
  <c r="L4" i="15" s="1"/>
  <c r="P8" i="15"/>
  <c r="J8" i="15" s="1"/>
  <c r="L8" i="15" s="1"/>
  <c r="P5" i="15"/>
  <c r="J5" i="15" s="1"/>
  <c r="L5" i="15" s="1"/>
  <c r="Q5" i="14"/>
  <c r="Q4" i="14"/>
  <c r="P6" i="14"/>
  <c r="J6" i="14" s="1"/>
  <c r="L6" i="14" s="1"/>
  <c r="P8" i="13"/>
  <c r="J8" i="13" s="1"/>
  <c r="L8" i="13" s="1"/>
  <c r="Q8" i="13"/>
  <c r="Q4" i="13"/>
  <c r="Q5" i="12"/>
  <c r="Q4" i="11"/>
  <c r="Q5" i="11"/>
  <c r="P5" i="11"/>
  <c r="J5" i="11" s="1"/>
  <c r="L5" i="11" s="1"/>
  <c r="P4" i="11"/>
  <c r="J4" i="11" s="1"/>
  <c r="L4" i="11" s="1"/>
  <c r="M4" i="11" s="1"/>
  <c r="P4" i="10"/>
  <c r="J4" i="10" s="1"/>
  <c r="L4" i="10" s="1"/>
  <c r="Q4" i="9"/>
  <c r="Q6" i="9"/>
  <c r="P5" i="9"/>
  <c r="J5" i="9" s="1"/>
  <c r="L5" i="9" s="1"/>
  <c r="R5" i="9" s="1"/>
  <c r="Q16" i="8"/>
  <c r="Q8" i="8"/>
  <c r="Q5" i="8"/>
  <c r="Q10" i="8"/>
  <c r="P16" i="8"/>
  <c r="J16" i="8" s="1"/>
  <c r="L16" i="8" s="1"/>
  <c r="P15" i="8"/>
  <c r="J15" i="8" s="1"/>
  <c r="L15" i="8" s="1"/>
  <c r="Q9" i="8"/>
  <c r="P7" i="8"/>
  <c r="J7" i="8" s="1"/>
  <c r="L7" i="8" s="1"/>
  <c r="P14" i="8"/>
  <c r="J14" i="8" s="1"/>
  <c r="L14" i="8" s="1"/>
  <c r="R14" i="8" s="1"/>
  <c r="Q13" i="8"/>
  <c r="Q11" i="8"/>
  <c r="P10" i="8"/>
  <c r="J10" i="8" s="1"/>
  <c r="L10" i="8" s="1"/>
  <c r="P8" i="8"/>
  <c r="J8" i="8" s="1"/>
  <c r="L8" i="8" s="1"/>
  <c r="Q9" i="7"/>
  <c r="P7" i="7"/>
  <c r="J7" i="7" s="1"/>
  <c r="L7" i="7" s="1"/>
  <c r="P6" i="7"/>
  <c r="J6" i="7" s="1"/>
  <c r="L6" i="7" s="1"/>
  <c r="P4" i="6"/>
  <c r="J4" i="6" s="1"/>
  <c r="L4" i="6" s="1"/>
  <c r="R4" i="6" s="1"/>
  <c r="Q4" i="5"/>
  <c r="P4" i="5"/>
  <c r="J4" i="5" s="1"/>
  <c r="L4" i="5" s="1"/>
  <c r="Q5" i="5"/>
  <c r="R5" i="5" s="1"/>
  <c r="Q4" i="4"/>
  <c r="P11" i="4"/>
  <c r="J11" i="4" s="1"/>
  <c r="Q10" i="4"/>
  <c r="Q9" i="4"/>
  <c r="Q8" i="4"/>
  <c r="P7" i="4"/>
  <c r="J7" i="4" s="1"/>
  <c r="L7" i="4" s="1"/>
  <c r="P6" i="4"/>
  <c r="J6" i="4" s="1"/>
  <c r="L6" i="4" s="1"/>
  <c r="P5" i="4"/>
  <c r="J5" i="4" s="1"/>
  <c r="L5" i="4" s="1"/>
  <c r="P10" i="4"/>
  <c r="J10" i="4" s="1"/>
  <c r="L10" i="4" s="1"/>
  <c r="P9" i="4"/>
  <c r="J9" i="4" s="1"/>
  <c r="L9" i="4" s="1"/>
  <c r="Q7" i="4"/>
  <c r="Q6" i="4"/>
  <c r="P4" i="4"/>
  <c r="J4" i="4" s="1"/>
  <c r="L4" i="4" s="1"/>
  <c r="Q8" i="3"/>
  <c r="Q5" i="3"/>
  <c r="P11" i="3"/>
  <c r="J11" i="3" s="1"/>
  <c r="L11" i="3" s="1"/>
  <c r="Q7" i="3"/>
  <c r="Q6" i="3"/>
  <c r="P6" i="3"/>
  <c r="J6" i="3" s="1"/>
  <c r="L6" i="3" s="1"/>
  <c r="P4" i="3"/>
  <c r="J4" i="3" s="1"/>
  <c r="L4" i="3" s="1"/>
  <c r="Q4" i="3"/>
  <c r="P12" i="3"/>
  <c r="J12" i="3" s="1"/>
  <c r="L12" i="3" s="1"/>
  <c r="Q11" i="3"/>
  <c r="P10" i="3"/>
  <c r="J10" i="3" s="1"/>
  <c r="L10" i="3" s="1"/>
  <c r="Q10" i="3"/>
  <c r="Q9" i="3"/>
  <c r="P8" i="3"/>
  <c r="J8" i="3" s="1"/>
  <c r="L8" i="3" s="1"/>
  <c r="P7" i="3"/>
  <c r="J7" i="3" s="1"/>
  <c r="L7" i="3" s="1"/>
  <c r="P4" i="2"/>
  <c r="J4" i="2" s="1"/>
  <c r="L4" i="2" s="1"/>
  <c r="Q10" i="1"/>
  <c r="P8" i="1"/>
  <c r="J8" i="1" s="1"/>
  <c r="Q5" i="1"/>
  <c r="P4" i="1"/>
  <c r="P5" i="1"/>
  <c r="Q12" i="1"/>
  <c r="Q11" i="1"/>
  <c r="P9" i="1"/>
  <c r="J9" i="1" s="1"/>
  <c r="L9" i="1" s="1"/>
  <c r="Q9" i="1"/>
  <c r="Q8" i="1"/>
  <c r="Q6" i="1"/>
  <c r="Q4" i="1"/>
  <c r="P5" i="14"/>
  <c r="J5" i="14" s="1"/>
  <c r="L5" i="14" s="1"/>
  <c r="R5" i="14" s="1"/>
  <c r="P7" i="14"/>
  <c r="J7" i="14" s="1"/>
  <c r="L7" i="14" s="1"/>
  <c r="Q8" i="14"/>
  <c r="Q6" i="14"/>
  <c r="P7" i="13"/>
  <c r="J7" i="13" s="1"/>
  <c r="L7" i="13" s="1"/>
  <c r="R7" i="13" s="1"/>
  <c r="P4" i="13"/>
  <c r="J4" i="13" s="1"/>
  <c r="L4" i="13" s="1"/>
  <c r="Q6" i="13"/>
  <c r="P6" i="12"/>
  <c r="J6" i="12" s="1"/>
  <c r="L6" i="12" s="1"/>
  <c r="R6" i="12" s="1"/>
  <c r="P4" i="12"/>
  <c r="J4" i="12" s="1"/>
  <c r="L4" i="12" s="1"/>
  <c r="Q4" i="12"/>
  <c r="P5" i="12"/>
  <c r="J5" i="12" s="1"/>
  <c r="L5" i="12" s="1"/>
  <c r="R5" i="12" s="1"/>
  <c r="P7" i="9"/>
  <c r="J7" i="9" s="1"/>
  <c r="L7" i="9" s="1"/>
  <c r="P6" i="9"/>
  <c r="J6" i="9" s="1"/>
  <c r="L6" i="9" s="1"/>
  <c r="P5" i="8"/>
  <c r="J5" i="8" s="1"/>
  <c r="L5" i="8" s="1"/>
  <c r="P6" i="8"/>
  <c r="J6" i="8" s="1"/>
  <c r="L6" i="8" s="1"/>
  <c r="Q15" i="8"/>
  <c r="P4" i="8"/>
  <c r="J4" i="8" s="1"/>
  <c r="L4" i="8" s="1"/>
  <c r="P13" i="8"/>
  <c r="J13" i="8" s="1"/>
  <c r="L13" i="8" s="1"/>
  <c r="Q7" i="8"/>
  <c r="P11" i="8"/>
  <c r="J11" i="8" s="1"/>
  <c r="L11" i="8" s="1"/>
  <c r="P12" i="8"/>
  <c r="J12" i="8" s="1"/>
  <c r="L12" i="8" s="1"/>
  <c r="Q5" i="7"/>
  <c r="P10" i="7"/>
  <c r="J10" i="7" s="1"/>
  <c r="L10" i="7" s="1"/>
  <c r="P5" i="7"/>
  <c r="J5" i="7" s="1"/>
  <c r="L5" i="7" s="1"/>
  <c r="P4" i="7"/>
  <c r="J4" i="7" s="1"/>
  <c r="L4" i="7" s="1"/>
  <c r="Q7" i="7"/>
  <c r="Q10" i="7"/>
  <c r="P11" i="1"/>
  <c r="J11" i="1" s="1"/>
  <c r="L11" i="1" s="1"/>
  <c r="P7" i="1"/>
  <c r="P12" i="1"/>
  <c r="J12" i="1" s="1"/>
  <c r="L12" i="1" s="1"/>
  <c r="P10" i="1"/>
  <c r="J10" i="1" s="1"/>
  <c r="L10" i="1" s="1"/>
  <c r="P9" i="3"/>
  <c r="J9" i="3" s="1"/>
  <c r="L9" i="3" s="1"/>
  <c r="P8" i="4"/>
  <c r="J8" i="4" s="1"/>
  <c r="L8" i="4" s="1"/>
  <c r="P9" i="7"/>
  <c r="J9" i="7" s="1"/>
  <c r="L9" i="7" s="1"/>
  <c r="P9" i="8"/>
  <c r="J9" i="8" s="1"/>
  <c r="L9" i="8" s="1"/>
  <c r="P4" i="9"/>
  <c r="J4" i="9" s="1"/>
  <c r="L4" i="9" s="1"/>
  <c r="P5" i="13"/>
  <c r="J5" i="13" s="1"/>
  <c r="L5" i="13" s="1"/>
  <c r="P7" i="15"/>
  <c r="J7" i="15" s="1"/>
  <c r="L7" i="15" s="1"/>
  <c r="M7" i="15" s="1"/>
  <c r="P5" i="3"/>
  <c r="J5" i="3" s="1"/>
  <c r="L5" i="3" s="1"/>
  <c r="Q12" i="3"/>
  <c r="Q11" i="4"/>
  <c r="Q4" i="7"/>
  <c r="Q4" i="8"/>
  <c r="Q12" i="8"/>
  <c r="Q7" i="9"/>
  <c r="Q5" i="13"/>
  <c r="P6" i="13"/>
  <c r="J6" i="13" s="1"/>
  <c r="L6" i="13" s="1"/>
  <c r="P4" i="14"/>
  <c r="J4" i="14" s="1"/>
  <c r="L4" i="14" s="1"/>
  <c r="Q4" i="15"/>
  <c r="Q6" i="15"/>
  <c r="Q8" i="15"/>
  <c r="Q7" i="14"/>
  <c r="P8" i="14"/>
  <c r="J8" i="14" s="1"/>
  <c r="L8" i="14" s="1"/>
  <c r="Q5" i="15"/>
  <c r="Q7" i="15"/>
  <c r="P6" i="16"/>
  <c r="J6" i="16" s="1"/>
  <c r="L6" i="16" s="1"/>
  <c r="P7" i="17"/>
  <c r="J7" i="17" s="1"/>
  <c r="L7" i="17" s="1"/>
  <c r="P4" i="18"/>
  <c r="J4" i="18" s="1"/>
  <c r="L4" i="18" s="1"/>
  <c r="Q6" i="17"/>
  <c r="R6" i="17" s="1"/>
  <c r="R4" i="8" l="1"/>
  <c r="M5" i="11"/>
  <c r="M6" i="10"/>
  <c r="M5" i="10"/>
  <c r="M7" i="10"/>
  <c r="M15" i="7"/>
  <c r="M14" i="7"/>
  <c r="M17" i="7"/>
  <c r="M13" i="7"/>
  <c r="M11" i="7"/>
  <c r="M18" i="7"/>
  <c r="M12" i="7"/>
  <c r="M19" i="7"/>
  <c r="M16" i="7"/>
  <c r="R4" i="2"/>
  <c r="J6" i="1"/>
  <c r="L6" i="1" s="1"/>
  <c r="J5" i="1"/>
  <c r="L5" i="1" s="1"/>
  <c r="R5" i="1" s="1"/>
  <c r="J4" i="1"/>
  <c r="L4" i="1" s="1"/>
  <c r="R4" i="1" s="1"/>
  <c r="J7" i="1"/>
  <c r="L7" i="1" s="1"/>
  <c r="R7" i="1" s="1"/>
  <c r="L8" i="1"/>
  <c r="M5" i="17"/>
  <c r="R5" i="16"/>
  <c r="R6" i="15"/>
  <c r="M8" i="15"/>
  <c r="M4" i="14"/>
  <c r="R4" i="10"/>
  <c r="M9" i="8"/>
  <c r="R15" i="8"/>
  <c r="M10" i="7"/>
  <c r="M9" i="3"/>
  <c r="R6" i="8"/>
  <c r="M6" i="8"/>
  <c r="M7" i="17"/>
  <c r="M6" i="16"/>
  <c r="R5" i="7"/>
  <c r="M5" i="7"/>
  <c r="M12" i="3"/>
  <c r="M7" i="7"/>
  <c r="M7" i="8"/>
  <c r="M5" i="15"/>
  <c r="M8" i="17"/>
  <c r="M9" i="7"/>
  <c r="M5" i="8"/>
  <c r="M7" i="3"/>
  <c r="M4" i="3"/>
  <c r="R6" i="4"/>
  <c r="M15" i="8"/>
  <c r="M6" i="17"/>
  <c r="R8" i="3"/>
  <c r="M8" i="3"/>
  <c r="M6" i="3"/>
  <c r="R8" i="8"/>
  <c r="M8" i="8"/>
  <c r="R16" i="8"/>
  <c r="M16" i="8"/>
  <c r="M12" i="8"/>
  <c r="M5" i="3"/>
  <c r="M11" i="8"/>
  <c r="M4" i="2"/>
  <c r="R10" i="8"/>
  <c r="M10" i="8"/>
  <c r="M8" i="7"/>
  <c r="M4" i="16"/>
  <c r="R13" i="8"/>
  <c r="M13" i="8"/>
  <c r="M10" i="3"/>
  <c r="M11" i="3"/>
  <c r="R5" i="4"/>
  <c r="R4" i="17"/>
  <c r="M4" i="17"/>
  <c r="M4" i="7"/>
  <c r="M4" i="8"/>
  <c r="R6" i="7"/>
  <c r="M6" i="7"/>
  <c r="M14" i="8"/>
  <c r="M4" i="15"/>
  <c r="M5" i="18"/>
  <c r="R8" i="17"/>
  <c r="R5" i="17"/>
  <c r="R4" i="16"/>
  <c r="R4" i="15"/>
  <c r="R8" i="15"/>
  <c r="R5" i="15"/>
  <c r="R7" i="14"/>
  <c r="R6" i="14"/>
  <c r="R4" i="13"/>
  <c r="R8" i="13"/>
  <c r="M6" i="12"/>
  <c r="R5" i="11"/>
  <c r="R4" i="11"/>
  <c r="R6" i="9"/>
  <c r="R7" i="9"/>
  <c r="M5" i="9"/>
  <c r="R5" i="8"/>
  <c r="R12" i="8"/>
  <c r="R7" i="8"/>
  <c r="R10" i="7"/>
  <c r="R7" i="7"/>
  <c r="M4" i="6"/>
  <c r="R4" i="5"/>
  <c r="M6" i="5"/>
  <c r="M5" i="5"/>
  <c r="R11" i="4"/>
  <c r="R4" i="4"/>
  <c r="R7" i="4"/>
  <c r="R12" i="3"/>
  <c r="R4" i="3"/>
  <c r="R11" i="3"/>
  <c r="R7" i="3"/>
  <c r="R6" i="3"/>
  <c r="R10" i="3"/>
  <c r="R11" i="1"/>
  <c r="R12" i="1"/>
  <c r="R9" i="1"/>
  <c r="R4" i="12"/>
  <c r="M5" i="12"/>
  <c r="M4" i="12"/>
  <c r="R11" i="8"/>
  <c r="R4" i="7"/>
  <c r="R10" i="1"/>
  <c r="M7" i="14"/>
  <c r="M5" i="13"/>
  <c r="R5" i="13"/>
  <c r="R8" i="4"/>
  <c r="R7" i="17"/>
  <c r="R4" i="14"/>
  <c r="M4" i="13"/>
  <c r="M6" i="9"/>
  <c r="R4" i="9"/>
  <c r="M4" i="9"/>
  <c r="R8" i="14"/>
  <c r="M8" i="14"/>
  <c r="R5" i="3"/>
  <c r="R7" i="15"/>
  <c r="M5" i="14"/>
  <c r="R9" i="8"/>
  <c r="M7" i="13"/>
  <c r="M4" i="10"/>
  <c r="M8" i="13"/>
  <c r="R4" i="18"/>
  <c r="M4" i="18"/>
  <c r="M6" i="14"/>
  <c r="R9" i="7"/>
  <c r="R6" i="16"/>
  <c r="R6" i="13"/>
  <c r="M6" i="13"/>
  <c r="R9" i="3"/>
  <c r="M4" i="5"/>
  <c r="M7" i="9"/>
  <c r="R6" i="1" l="1"/>
  <c r="M15" i="1"/>
  <c r="M14" i="1"/>
  <c r="M13" i="1"/>
  <c r="M8" i="1"/>
  <c r="M10" i="1"/>
  <c r="R8" i="1"/>
  <c r="M6" i="1"/>
  <c r="M7" i="1"/>
  <c r="M4" i="1"/>
  <c r="M11" i="1"/>
  <c r="M12" i="1"/>
  <c r="M5" i="1"/>
  <c r="M9" i="1"/>
</calcChain>
</file>

<file path=xl/sharedStrings.xml><?xml version="1.0" encoding="utf-8"?>
<sst xmlns="http://schemas.openxmlformats.org/spreadsheetml/2006/main" count="688" uniqueCount="215">
  <si>
    <t>最高、低分扣除</t>
  </si>
  <si>
    <t>同分比序</t>
  </si>
  <si>
    <t>賽序</t>
  </si>
  <si>
    <t>姓名</t>
  </si>
  <si>
    <t>學校</t>
  </si>
  <si>
    <t>一號 裁判</t>
  </si>
  <si>
    <t>二號 裁判</t>
  </si>
  <si>
    <t>三號 裁判</t>
  </si>
  <si>
    <t>四號 裁判</t>
  </si>
  <si>
    <t>五號 裁判</t>
  </si>
  <si>
    <t>應得  分數</t>
  </si>
  <si>
    <t>裁判長    加減分</t>
  </si>
  <si>
    <t>最後  得分</t>
  </si>
  <si>
    <t>名次</t>
  </si>
  <si>
    <t>最高分</t>
  </si>
  <si>
    <t>最低分</t>
  </si>
  <si>
    <t>最高低分扣除值</t>
  </si>
  <si>
    <t>最高低分平均</t>
  </si>
  <si>
    <t>最高低分平均與最後得分差距</t>
  </si>
  <si>
    <t>裁判員簽名:</t>
  </si>
  <si>
    <t>同分判定方式說明：當競賽成績同分後(最後得分)，將五位裁判給分中最高與最低分數總加平均後，此分數最接近原本分數者勝出。
若無法分出勝負，則同分者名次並列。</t>
  </si>
  <si>
    <t>備註: 合計9位選手參賽,取5名。</t>
  </si>
  <si>
    <r>
      <rPr>
        <sz val="12"/>
        <color indexed="8"/>
        <rFont val="標楷體"/>
        <family val="4"/>
        <charset val="136"/>
      </rPr>
      <t>同分判定方式說明</t>
    </r>
    <r>
      <rPr>
        <sz val="12"/>
        <color indexed="8"/>
        <rFont val="新細明體"/>
        <family val="1"/>
        <charset val="136"/>
      </rPr>
      <t>：</t>
    </r>
    <r>
      <rPr>
        <sz val="12"/>
        <color indexed="8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</si>
  <si>
    <t>備註: 合計13位選手參賽,取7名。</t>
  </si>
  <si>
    <t>裁判長加減分</t>
  </si>
  <si>
    <t>裁判長加減分</t>
    <phoneticPr fontId="9" type="noConversion"/>
  </si>
  <si>
    <t>賽序</t>
    <phoneticPr fontId="9" type="noConversion"/>
  </si>
  <si>
    <t>備註: 合計12位選手參賽,取6名。</t>
    <phoneticPr fontId="8" type="noConversion"/>
  </si>
  <si>
    <t>周奕廷</t>
    <phoneticPr fontId="8" type="noConversion"/>
  </si>
  <si>
    <t>三崙國小</t>
    <phoneticPr fontId="8" type="noConversion"/>
  </si>
  <si>
    <t>林輊翰</t>
    <phoneticPr fontId="8" type="noConversion"/>
  </si>
  <si>
    <t>尚德國小</t>
    <phoneticPr fontId="8" type="noConversion"/>
  </si>
  <si>
    <t>曾浚騰</t>
    <phoneticPr fontId="8" type="noConversion"/>
  </si>
  <si>
    <t>崙背國小</t>
    <phoneticPr fontId="8" type="noConversion"/>
  </si>
  <si>
    <t>吳泓樺</t>
    <phoneticPr fontId="8" type="noConversion"/>
  </si>
  <si>
    <t>宏仁國小</t>
    <phoneticPr fontId="8" type="noConversion"/>
  </si>
  <si>
    <t>郭星佑</t>
    <phoneticPr fontId="8" type="noConversion"/>
  </si>
  <si>
    <t>蔦松國小</t>
    <phoneticPr fontId="8" type="noConversion"/>
  </si>
  <si>
    <t>丁彥翔</t>
    <phoneticPr fontId="8" type="noConversion"/>
  </si>
  <si>
    <t>崙豐國小</t>
    <phoneticPr fontId="8" type="noConversion"/>
  </si>
  <si>
    <t>蔡政哲</t>
    <phoneticPr fontId="8" type="noConversion"/>
  </si>
  <si>
    <t>東光國小</t>
    <phoneticPr fontId="8" type="noConversion"/>
  </si>
  <si>
    <t>洪彥彰</t>
    <phoneticPr fontId="8" type="noConversion"/>
  </si>
  <si>
    <t>文光國小</t>
    <phoneticPr fontId="8" type="noConversion"/>
  </si>
  <si>
    <t>李沐庭</t>
    <phoneticPr fontId="8" type="noConversion"/>
  </si>
  <si>
    <t>南陽國小</t>
    <phoneticPr fontId="8" type="noConversion"/>
  </si>
  <si>
    <t>林揚振</t>
    <phoneticPr fontId="8" type="noConversion"/>
  </si>
  <si>
    <t>呂宸佑</t>
    <phoneticPr fontId="8" type="noConversion"/>
  </si>
  <si>
    <t>建華國小</t>
    <phoneticPr fontId="8" type="noConversion"/>
  </si>
  <si>
    <t>廖浚佑</t>
    <phoneticPr fontId="8" type="noConversion"/>
  </si>
  <si>
    <t>廣興國小</t>
    <phoneticPr fontId="8" type="noConversion"/>
  </si>
  <si>
    <t>丁心雅</t>
    <phoneticPr fontId="9" type="noConversion"/>
  </si>
  <si>
    <t>尚德國小</t>
    <phoneticPr fontId="9" type="noConversion"/>
  </si>
  <si>
    <t>林佳茵</t>
    <phoneticPr fontId="9" type="noConversion"/>
  </si>
  <si>
    <t>崙背國小</t>
    <phoneticPr fontId="9" type="noConversion"/>
  </si>
  <si>
    <t>吳暄郁</t>
    <phoneticPr fontId="9" type="noConversion"/>
  </si>
  <si>
    <t>宏仁國小</t>
    <phoneticPr fontId="9" type="noConversion"/>
  </si>
  <si>
    <t>吳婕瑀</t>
    <phoneticPr fontId="9" type="noConversion"/>
  </si>
  <si>
    <t>崙豐國小</t>
    <phoneticPr fontId="9" type="noConversion"/>
  </si>
  <si>
    <t>林瑜潔</t>
    <phoneticPr fontId="9" type="noConversion"/>
  </si>
  <si>
    <t>廣興國小</t>
    <phoneticPr fontId="9" type="noConversion"/>
  </si>
  <si>
    <t>陳宥茹</t>
    <phoneticPr fontId="9" type="noConversion"/>
  </si>
  <si>
    <t>吳靖絨</t>
    <phoneticPr fontId="9" type="noConversion"/>
  </si>
  <si>
    <t>建華國小</t>
    <phoneticPr fontId="9" type="noConversion"/>
  </si>
  <si>
    <t>王彥晶</t>
    <phoneticPr fontId="9" type="noConversion"/>
  </si>
  <si>
    <t>安慶國小</t>
    <phoneticPr fontId="9" type="noConversion"/>
  </si>
  <si>
    <t>備註: 合計8位選手參賽,取4名。</t>
    <phoneticPr fontId="9" type="noConversion"/>
  </si>
  <si>
    <t>張丞毅</t>
    <phoneticPr fontId="9" type="noConversion"/>
  </si>
  <si>
    <t>公誠國小</t>
    <phoneticPr fontId="9" type="noConversion"/>
  </si>
  <si>
    <t>李柏承</t>
    <phoneticPr fontId="9" type="noConversion"/>
  </si>
  <si>
    <t>詹博仁</t>
    <phoneticPr fontId="9" type="noConversion"/>
  </si>
  <si>
    <t>斗六國小</t>
    <phoneticPr fontId="9" type="noConversion"/>
  </si>
  <si>
    <t>陳禹翰</t>
    <phoneticPr fontId="9" type="noConversion"/>
  </si>
  <si>
    <t>江承哲</t>
    <phoneticPr fontId="9" type="noConversion"/>
  </si>
  <si>
    <t>陳佑郡</t>
    <phoneticPr fontId="9" type="noConversion"/>
  </si>
  <si>
    <t>東光國小</t>
    <phoneticPr fontId="9" type="noConversion"/>
  </si>
  <si>
    <t>林晉樑</t>
    <phoneticPr fontId="9" type="noConversion"/>
  </si>
  <si>
    <t>鎮西國小</t>
    <phoneticPr fontId="9" type="noConversion"/>
  </si>
  <si>
    <t>劉恩勳</t>
    <phoneticPr fontId="9" type="noConversion"/>
  </si>
  <si>
    <t>李昕諺</t>
    <phoneticPr fontId="9" type="noConversion"/>
  </si>
  <si>
    <t>備註: 合計10位選手參賽,取5名。</t>
    <phoneticPr fontId="9" type="noConversion"/>
  </si>
  <si>
    <t>王菁菁</t>
    <phoneticPr fontId="9" type="noConversion"/>
  </si>
  <si>
    <t>張萱薇</t>
    <phoneticPr fontId="9" type="noConversion"/>
  </si>
  <si>
    <t>陳愛霓</t>
    <phoneticPr fontId="9" type="noConversion"/>
  </si>
  <si>
    <t>林育萱</t>
    <phoneticPr fontId="9" type="noConversion"/>
  </si>
  <si>
    <t>林佳怡</t>
    <phoneticPr fontId="9" type="noConversion"/>
  </si>
  <si>
    <t>方梓亘</t>
    <phoneticPr fontId="9" type="noConversion"/>
  </si>
  <si>
    <t>張淑菁</t>
    <phoneticPr fontId="9" type="noConversion"/>
  </si>
  <si>
    <t>吳涵韶</t>
    <phoneticPr fontId="9" type="noConversion"/>
  </si>
  <si>
    <t>劉宥均</t>
    <phoneticPr fontId="9" type="noConversion"/>
  </si>
  <si>
    <t>備註: 合計7位選手參賽,取4名。</t>
    <phoneticPr fontId="9" type="noConversion"/>
  </si>
  <si>
    <t>許幃棆</t>
    <phoneticPr fontId="9" type="noConversion"/>
  </si>
  <si>
    <t>雲林國小</t>
    <phoneticPr fontId="9" type="noConversion"/>
  </si>
  <si>
    <t>張邑睿</t>
    <phoneticPr fontId="9" type="noConversion"/>
  </si>
  <si>
    <t>洪立晨</t>
    <phoneticPr fontId="9" type="noConversion"/>
  </si>
  <si>
    <t>饒平國小</t>
    <phoneticPr fontId="9" type="noConversion"/>
  </si>
  <si>
    <t>林泳薰</t>
    <phoneticPr fontId="9" type="noConversion"/>
  </si>
  <si>
    <t>陳柏叡</t>
    <phoneticPr fontId="9" type="noConversion"/>
  </si>
  <si>
    <t>復興國小</t>
    <phoneticPr fontId="9" type="noConversion"/>
  </si>
  <si>
    <t>林科棣</t>
    <phoneticPr fontId="9" type="noConversion"/>
  </si>
  <si>
    <t>林楷嵂</t>
    <phoneticPr fontId="9" type="noConversion"/>
  </si>
  <si>
    <t>備註: 合計3位選手參賽,取2名。</t>
    <phoneticPr fontId="9" type="noConversion"/>
  </si>
  <si>
    <t>陳姸蓁</t>
    <phoneticPr fontId="9" type="noConversion"/>
  </si>
  <si>
    <t>林涵鈺</t>
    <phoneticPr fontId="9" type="noConversion"/>
  </si>
  <si>
    <t>傅姵涵</t>
    <phoneticPr fontId="9" type="noConversion"/>
  </si>
  <si>
    <t>蘇泉澐</t>
    <phoneticPr fontId="9" type="noConversion"/>
  </si>
  <si>
    <t>信義國小</t>
    <phoneticPr fontId="9" type="noConversion"/>
  </si>
  <si>
    <t>丁泉翔</t>
    <phoneticPr fontId="9" type="noConversion"/>
  </si>
  <si>
    <t>蘇彥舟</t>
    <phoneticPr fontId="9" type="noConversion"/>
  </si>
  <si>
    <t>虎尾國小</t>
    <phoneticPr fontId="9" type="noConversion"/>
  </si>
  <si>
    <t>蘇彥同</t>
    <phoneticPr fontId="9" type="noConversion"/>
  </si>
  <si>
    <t>蔡鎧駿</t>
    <phoneticPr fontId="9" type="noConversion"/>
  </si>
  <si>
    <t>曾浚騰</t>
    <phoneticPr fontId="9" type="noConversion"/>
  </si>
  <si>
    <t>吳泓樺</t>
    <phoneticPr fontId="9" type="noConversion"/>
  </si>
  <si>
    <t>陳品睿</t>
    <phoneticPr fontId="9" type="noConversion"/>
  </si>
  <si>
    <t>李昱辰</t>
    <phoneticPr fontId="9" type="noConversion"/>
  </si>
  <si>
    <t>林東畯</t>
    <phoneticPr fontId="9" type="noConversion"/>
  </si>
  <si>
    <t>蕭承侑</t>
    <phoneticPr fontId="9" type="noConversion"/>
  </si>
  <si>
    <t>元長國小</t>
    <phoneticPr fontId="9" type="noConversion"/>
  </si>
  <si>
    <t>李俊逸</t>
    <phoneticPr fontId="9" type="noConversion"/>
  </si>
  <si>
    <t>文光國小</t>
    <phoneticPr fontId="9" type="noConversion"/>
  </si>
  <si>
    <t>張維文</t>
    <phoneticPr fontId="9" type="noConversion"/>
  </si>
  <si>
    <t>許曜莛</t>
    <phoneticPr fontId="9" type="noConversion"/>
  </si>
  <si>
    <t>蕭承俊</t>
    <phoneticPr fontId="9" type="noConversion"/>
  </si>
  <si>
    <t>備註: 合計16位選手參賽,取8名。</t>
    <phoneticPr fontId="9" type="noConversion"/>
  </si>
  <si>
    <t>林宥楹</t>
    <phoneticPr fontId="9" type="noConversion"/>
  </si>
  <si>
    <t>許硯涵</t>
    <phoneticPr fontId="9" type="noConversion"/>
  </si>
  <si>
    <t>吳星妘</t>
    <phoneticPr fontId="9" type="noConversion"/>
  </si>
  <si>
    <t>黃馨玉</t>
    <phoneticPr fontId="9" type="noConversion"/>
  </si>
  <si>
    <t>蔦松國小</t>
    <phoneticPr fontId="9" type="noConversion"/>
  </si>
  <si>
    <t>黃婌瑜</t>
    <phoneticPr fontId="9" type="noConversion"/>
  </si>
  <si>
    <t>李芊霈</t>
    <phoneticPr fontId="9" type="noConversion"/>
  </si>
  <si>
    <t>林易萱</t>
    <phoneticPr fontId="9" type="noConversion"/>
  </si>
  <si>
    <t>廖珮慈</t>
    <phoneticPr fontId="9" type="noConversion"/>
  </si>
  <si>
    <t>李羽喬</t>
    <phoneticPr fontId="9" type="noConversion"/>
  </si>
  <si>
    <t>李逸欣</t>
    <phoneticPr fontId="9" type="noConversion"/>
  </si>
  <si>
    <t>備註: 合計9位選手參賽,取5名。</t>
    <phoneticPr fontId="9" type="noConversion"/>
  </si>
  <si>
    <t>蔡旻展</t>
    <phoneticPr fontId="9" type="noConversion"/>
  </si>
  <si>
    <t>蔡侑杰</t>
    <phoneticPr fontId="9" type="noConversion"/>
  </si>
  <si>
    <t>陳佑全</t>
    <phoneticPr fontId="9" type="noConversion"/>
  </si>
  <si>
    <t>黃宇翰</t>
    <phoneticPr fontId="9" type="noConversion"/>
  </si>
  <si>
    <t>黃莛惟</t>
    <phoneticPr fontId="9" type="noConversion"/>
  </si>
  <si>
    <t>丁秉佑</t>
    <phoneticPr fontId="9" type="noConversion"/>
  </si>
  <si>
    <t>蔡承恩</t>
    <phoneticPr fontId="9" type="noConversion"/>
  </si>
  <si>
    <t>林旻辰</t>
    <phoneticPr fontId="9" type="noConversion"/>
  </si>
  <si>
    <t xml:space="preserve">張苡璇 </t>
    <phoneticPr fontId="9" type="noConversion"/>
  </si>
  <si>
    <t xml:space="preserve">李婉萱 </t>
    <phoneticPr fontId="9" type="noConversion"/>
  </si>
  <si>
    <t xml:space="preserve">林郁安 </t>
    <phoneticPr fontId="9" type="noConversion"/>
  </si>
  <si>
    <t xml:space="preserve">王瑄綺 </t>
    <phoneticPr fontId="9" type="noConversion"/>
  </si>
  <si>
    <t>備註: 合計4位選手參賽,取2名。</t>
    <phoneticPr fontId="9" type="noConversion"/>
  </si>
  <si>
    <t>黃友廷</t>
    <phoneticPr fontId="9" type="noConversion"/>
  </si>
  <si>
    <t>紀秉宏</t>
    <phoneticPr fontId="9" type="noConversion"/>
  </si>
  <si>
    <t>三崙國小</t>
    <phoneticPr fontId="9" type="noConversion"/>
  </si>
  <si>
    <t>陳冠勳</t>
    <phoneticPr fontId="9" type="noConversion"/>
  </si>
  <si>
    <t>林煒棠</t>
    <phoneticPr fontId="9" type="noConversion"/>
  </si>
  <si>
    <t>林東澤</t>
    <phoneticPr fontId="9" type="noConversion"/>
  </si>
  <si>
    <t>王翊杰</t>
    <phoneticPr fontId="9" type="noConversion"/>
  </si>
  <si>
    <t>李昀瑾</t>
    <phoneticPr fontId="9" type="noConversion"/>
  </si>
  <si>
    <t>廖苡秦</t>
    <phoneticPr fontId="9" type="noConversion"/>
  </si>
  <si>
    <t>莊欣霖</t>
    <phoneticPr fontId="9" type="noConversion"/>
  </si>
  <si>
    <t>洪綵翎</t>
    <phoneticPr fontId="9" type="noConversion"/>
  </si>
  <si>
    <t>林若芸</t>
    <phoneticPr fontId="9" type="noConversion"/>
  </si>
  <si>
    <t>備註: 合計5位選手參賽,取3名。</t>
    <phoneticPr fontId="9" type="noConversion"/>
  </si>
  <si>
    <t>謝秉澤</t>
    <phoneticPr fontId="9" type="noConversion"/>
  </si>
  <si>
    <t>盧柏硯</t>
    <phoneticPr fontId="9" type="noConversion"/>
  </si>
  <si>
    <t>李奕佐</t>
    <phoneticPr fontId="9" type="noConversion"/>
  </si>
  <si>
    <t>林翰俞黃友廷</t>
    <phoneticPr fontId="9" type="noConversion"/>
  </si>
  <si>
    <t>郭星佑 呂汶福</t>
    <phoneticPr fontId="9" type="noConversion"/>
  </si>
  <si>
    <t>林鉦翰  林煒棠</t>
    <phoneticPr fontId="9" type="noConversion"/>
  </si>
  <si>
    <t>蔡政哲  陳佑郡</t>
    <phoneticPr fontId="9" type="noConversion"/>
  </si>
  <si>
    <t>林東澤  丁彥翔</t>
    <phoneticPr fontId="9" type="noConversion"/>
  </si>
  <si>
    <t>備註: 合計5組選手參賽,取3名。</t>
    <phoneticPr fontId="9" type="noConversion"/>
  </si>
  <si>
    <t>陳宥靜  洪綵翎</t>
    <phoneticPr fontId="9" type="noConversion"/>
  </si>
  <si>
    <t>一號 裁判</t>
    <phoneticPr fontId="9" type="noConversion"/>
  </si>
  <si>
    <t>丁筱淇  戴予潔</t>
    <phoneticPr fontId="9" type="noConversion"/>
  </si>
  <si>
    <t>歐軒妤  王菁菁</t>
    <phoneticPr fontId="9" type="noConversion"/>
  </si>
  <si>
    <t>方梓亘  林郁彤</t>
    <phoneticPr fontId="9" type="noConversion"/>
  </si>
  <si>
    <t xml:space="preserve"> 崙豐國小</t>
    <phoneticPr fontId="9" type="noConversion"/>
  </si>
  <si>
    <t>石郁慈  孫邡瑜</t>
    <phoneticPr fontId="9" type="noConversion"/>
  </si>
  <si>
    <t>黃巧樂  黃惠琳</t>
    <phoneticPr fontId="9" type="noConversion"/>
  </si>
  <si>
    <t>林湘穎   陳姸蓁</t>
    <phoneticPr fontId="9" type="noConversion"/>
  </si>
  <si>
    <t>方姿涵  林涵鈺</t>
    <phoneticPr fontId="9" type="noConversion"/>
  </si>
  <si>
    <t>備註: 合計3組選手參賽,取2名。</t>
    <phoneticPr fontId="9" type="noConversion"/>
  </si>
  <si>
    <t>林輊翰  丁泉翔  林宥楹  丁心雅</t>
    <phoneticPr fontId="9" type="noConversion"/>
  </si>
  <si>
    <t>方偉辰  李原臻  江承哲  林東畯</t>
    <phoneticPr fontId="9" type="noConversion"/>
  </si>
  <si>
    <t>吳瑋澄  劉泓溢  蔡尚言  蔡金靜</t>
    <phoneticPr fontId="9" type="noConversion"/>
  </si>
  <si>
    <t>明倫國小</t>
    <phoneticPr fontId="9" type="noConversion"/>
  </si>
  <si>
    <t xml:space="preserve">陳蕙恩   張銥馨  歐韋亭  許庭蓉  林辰熹  </t>
    <phoneticPr fontId="9" type="noConversion"/>
  </si>
  <si>
    <t>張育瑗  徐巧恩  李語姍吳襄希黃婷意柯炘妤</t>
    <phoneticPr fontId="9" type="noConversion"/>
  </si>
  <si>
    <t>桂林國小</t>
    <phoneticPr fontId="9" type="noConversion"/>
  </si>
  <si>
    <t>備註: 合計2組選手參賽,取1名。</t>
    <phoneticPr fontId="9" type="noConversion"/>
  </si>
  <si>
    <t>梁建宥  歐柏陞  林芯妤  林英婕</t>
    <phoneticPr fontId="9" type="noConversion"/>
  </si>
  <si>
    <t>久安國小</t>
    <phoneticPr fontId="9" type="noConversion"/>
  </si>
  <si>
    <t xml:space="preserve">陳展佑 黃琳珺 吳沐蓉 黃子芸  </t>
    <phoneticPr fontId="9" type="noConversion"/>
  </si>
  <si>
    <t>雲林縣113年春季縣長盃國武術錦標賽【國小男子高年級組國術-長兵器類】比賽名單 甲30場</t>
    <phoneticPr fontId="8" type="noConversion"/>
  </si>
  <si>
    <r>
      <rPr>
        <sz val="14"/>
        <rFont val="標楷體"/>
        <family val="4"/>
        <charset val="136"/>
      </rPr>
      <t>總分</t>
    </r>
    <r>
      <rPr>
        <sz val="11"/>
        <rFont val="標楷體"/>
        <family val="4"/>
        <charset val="136"/>
      </rPr>
      <t xml:space="preserve"> </t>
    </r>
    <r>
      <rPr>
        <sz val="8"/>
        <rFont val="標楷體"/>
        <family val="4"/>
        <charset val="136"/>
      </rPr>
      <t>(扣除高低分)</t>
    </r>
    <phoneticPr fontId="8" type="noConversion"/>
  </si>
  <si>
    <t>雲林縣113年春季縣長盃國武術錦標賽【國小女子高年級組國術-長兵器類】比賽名單 甲31場</t>
    <phoneticPr fontId="9" type="noConversion"/>
  </si>
  <si>
    <r>
      <rPr>
        <sz val="14"/>
        <rFont val="標楷體"/>
        <family val="4"/>
        <charset val="136"/>
      </rPr>
      <t>總分</t>
    </r>
    <r>
      <rPr>
        <sz val="11"/>
        <rFont val="標楷體"/>
        <family val="4"/>
        <charset val="136"/>
      </rPr>
      <t xml:space="preserve"> </t>
    </r>
    <r>
      <rPr>
        <sz val="8"/>
        <rFont val="標楷體"/>
        <family val="4"/>
        <charset val="136"/>
      </rPr>
      <t>(扣除高低分)</t>
    </r>
    <phoneticPr fontId="9" type="noConversion"/>
  </si>
  <si>
    <t>雲林縣113年春季縣長盃國武術錦標賽【國小男子高年級組國術-功夫扇】比賽名單 甲32場</t>
    <phoneticPr fontId="9" type="noConversion"/>
  </si>
  <si>
    <t>雲林縣113年春季縣長盃國武術錦標賽【國小女子高年級組國術-功夫扇】比賽名單 甲33場</t>
    <phoneticPr fontId="9" type="noConversion"/>
  </si>
  <si>
    <t>雲林縣113年春季縣長盃國武術錦標賽【國小男子低年級組國術-功夫扇】比賽名單 甲34場</t>
    <phoneticPr fontId="9" type="noConversion"/>
  </si>
  <si>
    <t>雲林縣113年春季縣長盃國武術錦標賽【國小女子低年級組國術-功夫扇】比賽名單 甲35場</t>
    <phoneticPr fontId="9" type="noConversion"/>
  </si>
  <si>
    <t>雲林縣113年春季縣長盃國武術錦標賽【國小男子高年級組國術-南派棍術】比賽名單 甲36場</t>
    <phoneticPr fontId="9" type="noConversion"/>
  </si>
  <si>
    <t>雲林縣113年春季縣長盃國武術錦標賽【國小女子高年級組國術-南派棍術】比賽名單 甲37場</t>
    <phoneticPr fontId="9" type="noConversion"/>
  </si>
  <si>
    <t>雲林縣113年春季縣長盃國武術錦標賽【國小男子低年級組國術-南派棍術】比賽名單 甲38場</t>
    <phoneticPr fontId="9" type="noConversion"/>
  </si>
  <si>
    <t>雲林縣113年春季縣長盃國武術錦標賽【國小女子低年級組國術-南派棍術】比賽名單 甲39場</t>
    <phoneticPr fontId="9" type="noConversion"/>
  </si>
  <si>
    <t>雲林縣113年春季縣長盃國武術錦標賽【國小男子高年級組國術-廣東系列南拳】比賽名單 甲40場</t>
    <phoneticPr fontId="9" type="noConversion"/>
  </si>
  <si>
    <t>雲林縣113年春季縣長盃國武術錦標賽【國小女子高年級組國術-廣東系列南拳】比賽名單 甲41場</t>
    <phoneticPr fontId="9" type="noConversion"/>
  </si>
  <si>
    <t>雲林縣113年春季縣長盃國武術錦標賽【國小男子低年級組國術-廣東系列南拳】比賽名單 甲42場</t>
    <phoneticPr fontId="9" type="noConversion"/>
  </si>
  <si>
    <t>雲林縣113年春季縣長盃國武術錦標賽【國小男子高年級組對練】比賽名單 甲43場</t>
    <phoneticPr fontId="9" type="noConversion"/>
  </si>
  <si>
    <t>雲林縣113年春季縣長盃國武術錦標賽【國小女子高年級組對練】比賽名單 甲44場</t>
    <phoneticPr fontId="9" type="noConversion"/>
  </si>
  <si>
    <t>雲林縣113年春季縣長盃國武術錦標賽【國小女子低年級組對練】比賽名單 甲45場</t>
    <phoneticPr fontId="9" type="noConversion"/>
  </si>
  <si>
    <r>
      <rPr>
        <sz val="14"/>
        <rFont val="標楷體"/>
        <family val="4"/>
        <charset val="136"/>
      </rPr>
      <t xml:space="preserve">總分 </t>
    </r>
    <r>
      <rPr>
        <sz val="8"/>
        <rFont val="標楷體"/>
        <family val="4"/>
        <charset val="136"/>
      </rPr>
      <t>(扣除高低分)</t>
    </r>
    <phoneticPr fontId="9" type="noConversion"/>
  </si>
  <si>
    <t>雲林縣113年春季縣長盃國武術錦標賽【國小高年級組北拳團練】比賽名單 甲46場</t>
    <phoneticPr fontId="9" type="noConversion"/>
  </si>
  <si>
    <t>雲林縣113年春季縣長盃國武術錦標賽【國小低年級組北拳團練】比賽名單 甲47場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</si>
</sst>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0000_ ;[Red]\-0.0000000\ "/>
    <numFmt numFmtId="177" formatCode="0.0000000_ "/>
  </numFmts>
  <fonts count="12" x14ac:knownFonts="1">
    <font>
      <sz val="12"/>
      <color indexed="8"/>
      <name val="新細明體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3"/>
      <name val="標楷體"/>
      <family val="4"/>
      <charset val="136"/>
    </font>
    <font>
      <sz val="14"/>
      <name val="標楷體"/>
      <family val="4"/>
      <charset val="136"/>
    </font>
    <font>
      <sz val="12"/>
      <color indexed="8"/>
      <name val="標楷體"/>
      <family val="4"/>
      <charset val="136"/>
    </font>
    <font>
      <sz val="11"/>
      <name val="標楷體"/>
      <family val="4"/>
      <charset val="136"/>
    </font>
    <font>
      <sz val="8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wrapText="1"/>
    </xf>
    <xf numFmtId="177" fontId="1" fillId="0" borderId="0" xfId="0" applyNumberFormat="1" applyFont="1">
      <alignment vertical="center"/>
    </xf>
    <xf numFmtId="0" fontId="5" fillId="0" borderId="0" xfId="0" applyFont="1" applyAlignment="1">
      <alignment vertical="center" wrapText="1"/>
    </xf>
    <xf numFmtId="176" fontId="1" fillId="0" borderId="0" xfId="0" applyNumberFormat="1" applyFo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7" fontId="2" fillId="0" borderId="1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4"/>
  <sheetViews>
    <sheetView topLeftCell="A5" zoomScale="77" zoomScaleNormal="144" workbookViewId="0">
      <selection activeCell="Q13" sqref="Q13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33203125" style="1" customWidth="1"/>
    <col min="11" max="11" width="9.6640625" style="1" customWidth="1"/>
    <col min="12" max="12" width="7.44140625" style="1" customWidth="1"/>
    <col min="13" max="13" width="6.88671875" style="1" customWidth="1"/>
    <col min="14" max="14" width="7.77734375" style="1" customWidth="1"/>
    <col min="15" max="15" width="7.88671875" style="1" customWidth="1"/>
    <col min="16" max="16" width="9.6640625" style="2" customWidth="1"/>
    <col min="17" max="17" width="8.5546875" style="2" customWidth="1"/>
    <col min="18" max="18" width="12.33203125" style="1" customWidth="1"/>
    <col min="19" max="16384" width="9" style="1"/>
  </cols>
  <sheetData>
    <row r="1" spans="1:18" ht="27.6" customHeight="1" x14ac:dyDescent="0.3">
      <c r="A1" s="26" t="s">
        <v>194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  <c r="O1" s="27"/>
      <c r="P1" s="28"/>
      <c r="Q1" s="28"/>
      <c r="R1" s="27"/>
    </row>
    <row r="2" spans="1:18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9" t="s">
        <v>0</v>
      </c>
      <c r="O2" s="29"/>
      <c r="P2" s="29"/>
      <c r="Q2" s="29" t="s">
        <v>1</v>
      </c>
      <c r="R2" s="29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195</v>
      </c>
      <c r="K3" s="5" t="s">
        <v>11</v>
      </c>
      <c r="L3" s="5" t="s">
        <v>12</v>
      </c>
      <c r="M3" s="4" t="s">
        <v>13</v>
      </c>
      <c r="N3" s="30" t="s">
        <v>14</v>
      </c>
      <c r="O3" s="30" t="s">
        <v>15</v>
      </c>
      <c r="P3" s="6" t="s">
        <v>16</v>
      </c>
      <c r="Q3" s="30" t="s">
        <v>17</v>
      </c>
      <c r="R3" s="33" t="s">
        <v>18</v>
      </c>
    </row>
    <row r="4" spans="1:18" ht="36.9" customHeight="1" x14ac:dyDescent="0.3">
      <c r="A4" s="4">
        <v>1</v>
      </c>
      <c r="B4" s="35" t="s">
        <v>34</v>
      </c>
      <c r="C4" s="36" t="s">
        <v>35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RANK(L4,$L$4:$L$15)</f>
        <v>1</v>
      </c>
      <c r="N4" s="4">
        <f>MAX(D4:H4)</f>
        <v>0</v>
      </c>
      <c r="O4" s="4">
        <f>MIN(D4:H4)</f>
        <v>0</v>
      </c>
      <c r="P4" s="34">
        <f>SUM(I4-N4-O4)</f>
        <v>0</v>
      </c>
      <c r="Q4" s="34">
        <f>AVERAGE(N4:O4)</f>
        <v>0</v>
      </c>
      <c r="R4" s="31">
        <f>L4-Q4</f>
        <v>0</v>
      </c>
    </row>
    <row r="5" spans="1:18" ht="36.9" customHeight="1" x14ac:dyDescent="0.3">
      <c r="A5" s="4">
        <v>2</v>
      </c>
      <c r="B5" s="36" t="s">
        <v>36</v>
      </c>
      <c r="C5" s="36" t="s">
        <v>37</v>
      </c>
      <c r="D5" s="4"/>
      <c r="E5" s="4"/>
      <c r="F5" s="4"/>
      <c r="G5" s="4"/>
      <c r="H5" s="4"/>
      <c r="I5" s="4">
        <f t="shared" ref="I5:I6" si="0">SUM(D5:H5)</f>
        <v>0</v>
      </c>
      <c r="J5" s="4">
        <f>SUM(P5/3)</f>
        <v>0</v>
      </c>
      <c r="K5" s="4"/>
      <c r="L5" s="4">
        <f t="shared" ref="L5" si="1">SUM(J5:K5)</f>
        <v>0</v>
      </c>
      <c r="M5" s="4">
        <f t="shared" ref="M5:M12" si="2">RANK(L5,$L$4:$L$15)</f>
        <v>1</v>
      </c>
      <c r="N5" s="4">
        <f>MAX(D5:H5)</f>
        <v>0</v>
      </c>
      <c r="O5" s="4">
        <f>MIN(D5:H5)</f>
        <v>0</v>
      </c>
      <c r="P5" s="34">
        <f>SUM(I5-N5-O5)</f>
        <v>0</v>
      </c>
      <c r="Q5" s="34">
        <f t="shared" ref="Q5" si="3">AVERAGE(N5:O5)</f>
        <v>0</v>
      </c>
      <c r="R5" s="32">
        <f t="shared" ref="R5" si="4">L5-Q5</f>
        <v>0</v>
      </c>
    </row>
    <row r="6" spans="1:18" ht="36.9" customHeight="1" x14ac:dyDescent="0.3">
      <c r="A6" s="4">
        <v>3</v>
      </c>
      <c r="B6" s="36" t="s">
        <v>38</v>
      </c>
      <c r="C6" s="36" t="s">
        <v>39</v>
      </c>
      <c r="D6" s="4"/>
      <c r="E6" s="4"/>
      <c r="F6" s="4"/>
      <c r="G6" s="4"/>
      <c r="H6" s="27"/>
      <c r="I6" s="4">
        <f t="shared" si="0"/>
        <v>0</v>
      </c>
      <c r="J6" s="4">
        <f>SUM(P6/3)</f>
        <v>0</v>
      </c>
      <c r="K6" s="4"/>
      <c r="L6" s="4">
        <f t="shared" ref="L6" si="5">SUM(J6:K6)</f>
        <v>0</v>
      </c>
      <c r="M6" s="4">
        <f t="shared" si="2"/>
        <v>1</v>
      </c>
      <c r="N6" s="4">
        <f t="shared" ref="N6" si="6">MAX(D6:H6)</f>
        <v>0</v>
      </c>
      <c r="O6" s="4">
        <f t="shared" ref="O6" si="7">MIN(D6:H6)</f>
        <v>0</v>
      </c>
      <c r="P6" s="34">
        <f t="shared" ref="P6" si="8">SUM(I6-N6-O6)</f>
        <v>0</v>
      </c>
      <c r="Q6" s="34">
        <f t="shared" ref="Q6" si="9">AVERAGE(N6:O6)</f>
        <v>0</v>
      </c>
      <c r="R6" s="31">
        <f t="shared" ref="R6" si="10">L6-Q6</f>
        <v>0</v>
      </c>
    </row>
    <row r="7" spans="1:18" ht="36.9" customHeight="1" x14ac:dyDescent="0.3">
      <c r="A7" s="4">
        <v>4</v>
      </c>
      <c r="B7" s="36" t="s">
        <v>44</v>
      </c>
      <c r="C7" s="35" t="s">
        <v>45</v>
      </c>
      <c r="D7" s="4"/>
      <c r="E7" s="4"/>
      <c r="F7" s="4"/>
      <c r="G7" s="4"/>
      <c r="H7" s="4"/>
      <c r="I7" s="4">
        <f>SUM(D7:H7)</f>
        <v>0</v>
      </c>
      <c r="J7" s="4">
        <f>SUM(P7/3)</f>
        <v>0</v>
      </c>
      <c r="K7" s="4"/>
      <c r="L7" s="4">
        <f t="shared" ref="L7:L12" si="11">SUM(J7:K7)</f>
        <v>0</v>
      </c>
      <c r="M7" s="4">
        <f t="shared" si="2"/>
        <v>1</v>
      </c>
      <c r="N7" s="4">
        <f>MAX(D7:H7)</f>
        <v>0</v>
      </c>
      <c r="O7" s="4">
        <f t="shared" ref="O7:O12" si="12">MIN(D7:H7)</f>
        <v>0</v>
      </c>
      <c r="P7" s="34">
        <f t="shared" ref="P7:P12" si="13">SUM(I7-N7-O7)</f>
        <v>0</v>
      </c>
      <c r="Q7" s="34">
        <f t="shared" ref="Q7:Q12" si="14">AVERAGE(N7:O7)</f>
        <v>0</v>
      </c>
      <c r="R7" s="32">
        <f t="shared" ref="R7:R12" si="15">L7-Q7</f>
        <v>0</v>
      </c>
    </row>
    <row r="8" spans="1:18" ht="36.9" customHeight="1" x14ac:dyDescent="0.3">
      <c r="A8" s="4">
        <v>5</v>
      </c>
      <c r="B8" s="36" t="s">
        <v>40</v>
      </c>
      <c r="C8" s="36" t="s">
        <v>41</v>
      </c>
      <c r="D8" s="4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 t="shared" si="11"/>
        <v>0</v>
      </c>
      <c r="M8" s="4">
        <f>RANK(L8,$L$4:$L$15)</f>
        <v>1</v>
      </c>
      <c r="N8" s="4">
        <f>MAX(D8:H8)</f>
        <v>0</v>
      </c>
      <c r="O8" s="4">
        <f>MIN(D8:H8)</f>
        <v>0</v>
      </c>
      <c r="P8" s="34">
        <f t="shared" si="13"/>
        <v>0</v>
      </c>
      <c r="Q8" s="34">
        <f t="shared" si="14"/>
        <v>0</v>
      </c>
      <c r="R8" s="31">
        <f t="shared" si="15"/>
        <v>0</v>
      </c>
    </row>
    <row r="9" spans="1:18" ht="36.9" customHeight="1" x14ac:dyDescent="0.3">
      <c r="A9" s="4">
        <v>6</v>
      </c>
      <c r="B9" s="36" t="s">
        <v>42</v>
      </c>
      <c r="C9" s="35" t="s">
        <v>43</v>
      </c>
      <c r="D9" s="4"/>
      <c r="E9" s="4"/>
      <c r="F9" s="4"/>
      <c r="G9" s="4"/>
      <c r="H9" s="4"/>
      <c r="I9" s="4">
        <f t="shared" ref="I9:I12" si="16">SUM(D9:H9)</f>
        <v>0</v>
      </c>
      <c r="J9" s="4">
        <f t="shared" ref="J9:J12" si="17">SUM(P9/3)</f>
        <v>0</v>
      </c>
      <c r="K9" s="4"/>
      <c r="L9" s="4">
        <f t="shared" si="11"/>
        <v>0</v>
      </c>
      <c r="M9" s="4">
        <f t="shared" si="2"/>
        <v>1</v>
      </c>
      <c r="N9" s="4">
        <f t="shared" ref="N9:N12" si="18">MAX(D9:H9)</f>
        <v>0</v>
      </c>
      <c r="O9" s="4">
        <f t="shared" si="12"/>
        <v>0</v>
      </c>
      <c r="P9" s="34">
        <f t="shared" si="13"/>
        <v>0</v>
      </c>
      <c r="Q9" s="34">
        <f t="shared" si="14"/>
        <v>0</v>
      </c>
      <c r="R9" s="32">
        <f t="shared" si="15"/>
        <v>0</v>
      </c>
    </row>
    <row r="10" spans="1:18" ht="36.9" customHeight="1" x14ac:dyDescent="0.3">
      <c r="A10" s="4">
        <v>7</v>
      </c>
      <c r="B10" s="36" t="s">
        <v>30</v>
      </c>
      <c r="C10" s="36" t="s">
        <v>31</v>
      </c>
      <c r="D10" s="4"/>
      <c r="E10" s="4"/>
      <c r="F10" s="4"/>
      <c r="G10" s="4"/>
      <c r="H10" s="4"/>
      <c r="I10" s="4">
        <f t="shared" si="16"/>
        <v>0</v>
      </c>
      <c r="J10" s="4">
        <f t="shared" si="17"/>
        <v>0</v>
      </c>
      <c r="K10" s="4"/>
      <c r="L10" s="4">
        <f t="shared" si="11"/>
        <v>0</v>
      </c>
      <c r="M10" s="4">
        <f t="shared" si="2"/>
        <v>1</v>
      </c>
      <c r="N10" s="4">
        <f t="shared" si="18"/>
        <v>0</v>
      </c>
      <c r="O10" s="4">
        <f t="shared" si="12"/>
        <v>0</v>
      </c>
      <c r="P10" s="34">
        <f t="shared" si="13"/>
        <v>0</v>
      </c>
      <c r="Q10" s="34">
        <f t="shared" si="14"/>
        <v>0</v>
      </c>
      <c r="R10" s="31">
        <f t="shared" si="15"/>
        <v>0</v>
      </c>
    </row>
    <row r="11" spans="1:18" ht="36.9" customHeight="1" x14ac:dyDescent="0.3">
      <c r="A11" s="4">
        <v>8</v>
      </c>
      <c r="B11" s="36" t="s">
        <v>32</v>
      </c>
      <c r="C11" s="36" t="s">
        <v>33</v>
      </c>
      <c r="D11" s="4"/>
      <c r="E11" s="4"/>
      <c r="F11" s="4"/>
      <c r="G11" s="4"/>
      <c r="H11" s="4"/>
      <c r="I11" s="4">
        <f t="shared" si="16"/>
        <v>0</v>
      </c>
      <c r="J11" s="4">
        <f t="shared" si="17"/>
        <v>0</v>
      </c>
      <c r="K11" s="4"/>
      <c r="L11" s="4">
        <f t="shared" si="11"/>
        <v>0</v>
      </c>
      <c r="M11" s="4">
        <f t="shared" si="2"/>
        <v>1</v>
      </c>
      <c r="N11" s="4">
        <f t="shared" si="18"/>
        <v>0</v>
      </c>
      <c r="O11" s="4">
        <f t="shared" si="12"/>
        <v>0</v>
      </c>
      <c r="P11" s="34">
        <f t="shared" si="13"/>
        <v>0</v>
      </c>
      <c r="Q11" s="34">
        <f t="shared" si="14"/>
        <v>0</v>
      </c>
      <c r="R11" s="32">
        <f t="shared" si="15"/>
        <v>0</v>
      </c>
    </row>
    <row r="12" spans="1:18" ht="36.9" customHeight="1" x14ac:dyDescent="0.3">
      <c r="A12" s="4">
        <v>9</v>
      </c>
      <c r="B12" s="36" t="s">
        <v>49</v>
      </c>
      <c r="C12" s="35" t="s">
        <v>50</v>
      </c>
      <c r="D12" s="4"/>
      <c r="E12" s="4"/>
      <c r="F12" s="4"/>
      <c r="G12" s="4"/>
      <c r="H12" s="4"/>
      <c r="I12" s="4">
        <f t="shared" si="16"/>
        <v>0</v>
      </c>
      <c r="J12" s="4">
        <f t="shared" si="17"/>
        <v>0</v>
      </c>
      <c r="K12" s="4"/>
      <c r="L12" s="4">
        <f t="shared" si="11"/>
        <v>0</v>
      </c>
      <c r="M12" s="4">
        <f t="shared" si="2"/>
        <v>1</v>
      </c>
      <c r="N12" s="4">
        <f t="shared" si="18"/>
        <v>0</v>
      </c>
      <c r="O12" s="4">
        <f t="shared" si="12"/>
        <v>0</v>
      </c>
      <c r="P12" s="34">
        <f t="shared" si="13"/>
        <v>0</v>
      </c>
      <c r="Q12" s="34">
        <f t="shared" si="14"/>
        <v>0</v>
      </c>
      <c r="R12" s="31">
        <f t="shared" si="15"/>
        <v>0</v>
      </c>
    </row>
    <row r="13" spans="1:18" ht="36.9" customHeight="1" x14ac:dyDescent="0.3">
      <c r="A13" s="4">
        <v>10</v>
      </c>
      <c r="B13" s="35" t="s">
        <v>28</v>
      </c>
      <c r="C13" s="36" t="s">
        <v>29</v>
      </c>
      <c r="D13" s="4"/>
      <c r="E13" s="4"/>
      <c r="F13" s="4"/>
      <c r="G13" s="4"/>
      <c r="H13" s="4"/>
      <c r="I13" s="4">
        <f t="shared" ref="I13:I15" si="19">SUM(D13:H13)</f>
        <v>0</v>
      </c>
      <c r="J13" s="4">
        <f t="shared" ref="J13:J15" si="20">SUM(P13/3)</f>
        <v>0</v>
      </c>
      <c r="K13" s="4"/>
      <c r="L13" s="4">
        <f t="shared" ref="L13:L15" si="21">SUM(J13:K13)</f>
        <v>0</v>
      </c>
      <c r="M13" s="4">
        <f t="shared" ref="M13:M15" si="22">RANK(L13,$L$4:$L$15)</f>
        <v>1</v>
      </c>
      <c r="N13" s="4">
        <f t="shared" ref="N13:N15" si="23">MAX(D13:H13)</f>
        <v>0</v>
      </c>
      <c r="O13" s="4">
        <f t="shared" ref="O13:O15" si="24">MIN(D13:H13)</f>
        <v>0</v>
      </c>
      <c r="P13" s="34">
        <f t="shared" ref="P13:P15" si="25">SUM(I13-N13-O13)</f>
        <v>0</v>
      </c>
      <c r="Q13" s="34">
        <f t="shared" ref="Q13:Q15" si="26">AVERAGE(N13:O13)</f>
        <v>0</v>
      </c>
      <c r="R13" s="31">
        <f t="shared" ref="R13:R15" si="27">L13-Q13</f>
        <v>0</v>
      </c>
    </row>
    <row r="14" spans="1:18" ht="36.9" customHeight="1" x14ac:dyDescent="0.3">
      <c r="A14" s="4">
        <v>11</v>
      </c>
      <c r="B14" s="36" t="s">
        <v>46</v>
      </c>
      <c r="C14" s="36" t="s">
        <v>39</v>
      </c>
      <c r="D14" s="4"/>
      <c r="E14" s="4"/>
      <c r="F14" s="4"/>
      <c r="G14" s="4"/>
      <c r="H14" s="4"/>
      <c r="I14" s="4">
        <f t="shared" si="19"/>
        <v>0</v>
      </c>
      <c r="J14" s="4">
        <f t="shared" si="20"/>
        <v>0</v>
      </c>
      <c r="K14" s="4"/>
      <c r="L14" s="4">
        <f t="shared" si="21"/>
        <v>0</v>
      </c>
      <c r="M14" s="4">
        <f t="shared" si="22"/>
        <v>1</v>
      </c>
      <c r="N14" s="4">
        <f t="shared" si="23"/>
        <v>0</v>
      </c>
      <c r="O14" s="4">
        <f t="shared" si="24"/>
        <v>0</v>
      </c>
      <c r="P14" s="34">
        <f t="shared" si="25"/>
        <v>0</v>
      </c>
      <c r="Q14" s="34">
        <f t="shared" si="26"/>
        <v>0</v>
      </c>
      <c r="R14" s="31">
        <f t="shared" si="27"/>
        <v>0</v>
      </c>
    </row>
    <row r="15" spans="1:18" ht="36.9" customHeight="1" x14ac:dyDescent="0.3">
      <c r="A15" s="4">
        <v>12</v>
      </c>
      <c r="B15" s="36" t="s">
        <v>47</v>
      </c>
      <c r="C15" s="36" t="s">
        <v>48</v>
      </c>
      <c r="D15" s="4"/>
      <c r="E15" s="4"/>
      <c r="F15" s="4"/>
      <c r="G15" s="4"/>
      <c r="H15" s="4"/>
      <c r="I15" s="4">
        <f t="shared" si="19"/>
        <v>0</v>
      </c>
      <c r="J15" s="4">
        <f t="shared" si="20"/>
        <v>0</v>
      </c>
      <c r="K15" s="4"/>
      <c r="L15" s="4">
        <f t="shared" si="21"/>
        <v>0</v>
      </c>
      <c r="M15" s="4">
        <f t="shared" si="22"/>
        <v>1</v>
      </c>
      <c r="N15" s="4">
        <f t="shared" si="23"/>
        <v>0</v>
      </c>
      <c r="O15" s="4">
        <f t="shared" si="24"/>
        <v>0</v>
      </c>
      <c r="P15" s="34">
        <f t="shared" si="25"/>
        <v>0</v>
      </c>
      <c r="Q15" s="34">
        <f t="shared" si="26"/>
        <v>0</v>
      </c>
      <c r="R15" s="31">
        <f t="shared" si="27"/>
        <v>0</v>
      </c>
    </row>
    <row r="16" spans="1:18" ht="36.9" customHeight="1" x14ac:dyDescent="0.3">
      <c r="A16" s="17" t="s">
        <v>27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3"/>
      <c r="Q16" s="3"/>
      <c r="R16" s="11"/>
    </row>
    <row r="17" spans="1:18" ht="36.9" customHeight="1" x14ac:dyDescent="0.3">
      <c r="A17" s="11"/>
      <c r="B17" s="11"/>
      <c r="C17" s="18" t="s">
        <v>19</v>
      </c>
      <c r="D17" s="18"/>
      <c r="E17" s="18"/>
      <c r="F17" s="11"/>
      <c r="G17" s="13"/>
      <c r="H17" s="13"/>
      <c r="I17" s="13"/>
      <c r="J17" s="13"/>
      <c r="K17" s="13"/>
      <c r="L17" s="13"/>
      <c r="M17" s="13"/>
      <c r="N17" s="13"/>
      <c r="O17" s="13"/>
      <c r="P17" s="3"/>
      <c r="Q17" s="3"/>
      <c r="R17" s="11"/>
    </row>
    <row r="18" spans="1:18" ht="36.9" customHeight="1" x14ac:dyDescent="0.3">
      <c r="A18" s="19" t="s">
        <v>20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</row>
    <row r="19" spans="1:18" hidden="1" x14ac:dyDescent="0.3"/>
    <row r="20" spans="1:18" hidden="1" x14ac:dyDescent="0.3"/>
    <row r="21" spans="1:18" hidden="1" x14ac:dyDescent="0.3"/>
    <row r="22" spans="1:18" hidden="1" x14ac:dyDescent="0.3"/>
    <row r="23" spans="1:18" hidden="1" x14ac:dyDescent="0.3"/>
    <row r="24" spans="1:18" hidden="1" x14ac:dyDescent="0.3"/>
  </sheetData>
  <mergeCells count="6">
    <mergeCell ref="N2:P2"/>
    <mergeCell ref="Q2:R2"/>
    <mergeCell ref="A16:O16"/>
    <mergeCell ref="C17:E17"/>
    <mergeCell ref="A18:R18"/>
    <mergeCell ref="A1:M2"/>
  </mergeCells>
  <phoneticPr fontId="8" type="noConversion"/>
  <pageMargins left="0.45" right="0.26874999999999999" top="0.57916666666666705" bottom="0.53888888888888897" header="0.3" footer="0.3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14"/>
  <sheetViews>
    <sheetView zoomScale="83" zoomScaleNormal="83" workbookViewId="0">
      <selection activeCell="B4" sqref="B4:C11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.109375" style="1" customWidth="1"/>
    <col min="11" max="11" width="9.5546875" style="1" customWidth="1"/>
    <col min="12" max="12" width="7.44140625" style="1" customWidth="1"/>
    <col min="13" max="13" width="6.88671875" style="1" customWidth="1"/>
    <col min="14" max="14" width="8.44140625" style="1" customWidth="1"/>
    <col min="15" max="15" width="8" style="1" customWidth="1"/>
    <col min="16" max="16" width="9.44140625" style="2" customWidth="1"/>
    <col min="17" max="17" width="8.21875" style="2" customWidth="1"/>
    <col min="18" max="18" width="13.21875" style="1" customWidth="1"/>
    <col min="19" max="16384" width="9" style="1"/>
  </cols>
  <sheetData>
    <row r="1" spans="1:18" ht="27.6" customHeight="1" x14ac:dyDescent="0.3">
      <c r="A1" s="26" t="s">
        <v>196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  <c r="O1" s="27"/>
      <c r="P1" s="28"/>
      <c r="Q1" s="28"/>
      <c r="R1" s="27"/>
    </row>
    <row r="2" spans="1:18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9" t="s">
        <v>0</v>
      </c>
      <c r="O2" s="29"/>
      <c r="P2" s="29"/>
      <c r="Q2" s="29" t="s">
        <v>1</v>
      </c>
      <c r="R2" s="29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197</v>
      </c>
      <c r="K3" s="5" t="s">
        <v>11</v>
      </c>
      <c r="L3" s="5" t="s">
        <v>12</v>
      </c>
      <c r="M3" s="4" t="s">
        <v>13</v>
      </c>
      <c r="N3" s="30" t="s">
        <v>14</v>
      </c>
      <c r="O3" s="30" t="s">
        <v>15</v>
      </c>
      <c r="P3" s="6" t="s">
        <v>16</v>
      </c>
      <c r="Q3" s="30" t="s">
        <v>17</v>
      </c>
      <c r="R3" s="33" t="s">
        <v>18</v>
      </c>
    </row>
    <row r="4" spans="1:18" ht="36.9" customHeight="1" x14ac:dyDescent="0.3">
      <c r="A4" s="4">
        <v>1</v>
      </c>
      <c r="B4" s="36" t="s">
        <v>51</v>
      </c>
      <c r="C4" s="36" t="s">
        <v>52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RANK(L4,$L$4:$L$11)</f>
        <v>1</v>
      </c>
      <c r="N4" s="4">
        <f t="shared" ref="N4" si="0">MAX(D4:H4)</f>
        <v>0</v>
      </c>
      <c r="O4" s="4">
        <f t="shared" ref="O4" si="1">MIN(D4:H4)</f>
        <v>0</v>
      </c>
      <c r="P4" s="34">
        <f t="shared" ref="P4" si="2">SUM(I4-N4-O4)</f>
        <v>0</v>
      </c>
      <c r="Q4" s="34">
        <f>AVERAGE(N4:O4)</f>
        <v>0</v>
      </c>
      <c r="R4" s="31">
        <f>L4-Q4</f>
        <v>0</v>
      </c>
    </row>
    <row r="5" spans="1:18" ht="36.9" customHeight="1" x14ac:dyDescent="0.3">
      <c r="A5" s="4">
        <v>2</v>
      </c>
      <c r="B5" s="36" t="s">
        <v>53</v>
      </c>
      <c r="C5" s="36" t="s">
        <v>54</v>
      </c>
      <c r="D5" s="4"/>
      <c r="E5" s="4"/>
      <c r="F5" s="4"/>
      <c r="G5" s="4"/>
      <c r="H5" s="4"/>
      <c r="I5" s="4">
        <f t="shared" ref="I5:I11" si="3">SUM(D5:H5)</f>
        <v>0</v>
      </c>
      <c r="J5" s="4">
        <f t="shared" ref="J5:J11" si="4">SUM(P5/3)</f>
        <v>0</v>
      </c>
      <c r="K5" s="4"/>
      <c r="L5" s="4">
        <f t="shared" ref="L5:L11" si="5">SUM(J5:K5)</f>
        <v>0</v>
      </c>
      <c r="M5" s="4">
        <f t="shared" ref="M5:M11" si="6">RANK(L5,$L$4:$L$11)</f>
        <v>1</v>
      </c>
      <c r="N5" s="4">
        <f t="shared" ref="N5:N11" si="7">MAX(D5:H5)</f>
        <v>0</v>
      </c>
      <c r="O5" s="4">
        <f t="shared" ref="O5:O11" si="8">MIN(D5:H5)</f>
        <v>0</v>
      </c>
      <c r="P5" s="34">
        <f t="shared" ref="P5:P11" si="9">SUM(I5-N5-O5)</f>
        <v>0</v>
      </c>
      <c r="Q5" s="34">
        <f t="shared" ref="Q5:Q11" si="10">AVERAGE(N5:O5)</f>
        <v>0</v>
      </c>
      <c r="R5" s="31">
        <f t="shared" ref="R5:R11" si="11">L5-Q5</f>
        <v>0</v>
      </c>
    </row>
    <row r="6" spans="1:18" ht="36.9" customHeight="1" x14ac:dyDescent="0.3">
      <c r="A6" s="4">
        <v>3</v>
      </c>
      <c r="B6" s="36" t="s">
        <v>55</v>
      </c>
      <c r="C6" s="36" t="s">
        <v>56</v>
      </c>
      <c r="D6" s="4"/>
      <c r="E6" s="4"/>
      <c r="F6" s="4"/>
      <c r="G6" s="4"/>
      <c r="H6" s="4"/>
      <c r="I6" s="4">
        <f t="shared" si="3"/>
        <v>0</v>
      </c>
      <c r="J6" s="4">
        <f t="shared" si="4"/>
        <v>0</v>
      </c>
      <c r="K6" s="4"/>
      <c r="L6" s="4">
        <f t="shared" si="5"/>
        <v>0</v>
      </c>
      <c r="M6" s="4">
        <f t="shared" si="6"/>
        <v>1</v>
      </c>
      <c r="N6" s="4">
        <f t="shared" si="7"/>
        <v>0</v>
      </c>
      <c r="O6" s="4">
        <f t="shared" si="8"/>
        <v>0</v>
      </c>
      <c r="P6" s="34">
        <f t="shared" si="9"/>
        <v>0</v>
      </c>
      <c r="Q6" s="34">
        <f t="shared" si="10"/>
        <v>0</v>
      </c>
      <c r="R6" s="31">
        <f t="shared" si="11"/>
        <v>0</v>
      </c>
    </row>
    <row r="7" spans="1:18" ht="36.9" customHeight="1" x14ac:dyDescent="0.3">
      <c r="A7" s="4">
        <v>4</v>
      </c>
      <c r="B7" s="35" t="s">
        <v>57</v>
      </c>
      <c r="C7" s="36" t="s">
        <v>58</v>
      </c>
      <c r="D7" s="4"/>
      <c r="E7" s="4"/>
      <c r="F7" s="4"/>
      <c r="G7" s="4"/>
      <c r="H7" s="4"/>
      <c r="I7" s="4">
        <f t="shared" si="3"/>
        <v>0</v>
      </c>
      <c r="J7" s="4">
        <f t="shared" si="4"/>
        <v>0</v>
      </c>
      <c r="K7" s="4"/>
      <c r="L7" s="4">
        <f t="shared" si="5"/>
        <v>0</v>
      </c>
      <c r="M7" s="4">
        <f t="shared" si="6"/>
        <v>1</v>
      </c>
      <c r="N7" s="4">
        <f t="shared" si="7"/>
        <v>0</v>
      </c>
      <c r="O7" s="4">
        <f t="shared" si="8"/>
        <v>0</v>
      </c>
      <c r="P7" s="34">
        <f t="shared" si="9"/>
        <v>0</v>
      </c>
      <c r="Q7" s="34">
        <f t="shared" si="10"/>
        <v>0</v>
      </c>
      <c r="R7" s="31">
        <f t="shared" si="11"/>
        <v>0</v>
      </c>
    </row>
    <row r="8" spans="1:18" ht="36.9" customHeight="1" x14ac:dyDescent="0.3">
      <c r="A8" s="4">
        <v>5</v>
      </c>
      <c r="B8" s="36" t="s">
        <v>59</v>
      </c>
      <c r="C8" s="36" t="s">
        <v>60</v>
      </c>
      <c r="D8" s="4"/>
      <c r="E8" s="4"/>
      <c r="F8" s="4"/>
      <c r="G8" s="4"/>
      <c r="H8" s="4"/>
      <c r="I8" s="4">
        <f t="shared" si="3"/>
        <v>0</v>
      </c>
      <c r="J8" s="4">
        <f t="shared" si="4"/>
        <v>0</v>
      </c>
      <c r="K8" s="4"/>
      <c r="L8" s="4">
        <f t="shared" si="5"/>
        <v>0</v>
      </c>
      <c r="M8" s="4">
        <f t="shared" si="6"/>
        <v>1</v>
      </c>
      <c r="N8" s="4">
        <f t="shared" si="7"/>
        <v>0</v>
      </c>
      <c r="O8" s="4">
        <f t="shared" si="8"/>
        <v>0</v>
      </c>
      <c r="P8" s="34">
        <f t="shared" si="9"/>
        <v>0</v>
      </c>
      <c r="Q8" s="34">
        <f t="shared" si="10"/>
        <v>0</v>
      </c>
      <c r="R8" s="31">
        <f t="shared" si="11"/>
        <v>0</v>
      </c>
    </row>
    <row r="9" spans="1:18" ht="36.9" customHeight="1" x14ac:dyDescent="0.3">
      <c r="A9" s="4">
        <v>6</v>
      </c>
      <c r="B9" s="35" t="s">
        <v>61</v>
      </c>
      <c r="C9" s="36" t="s">
        <v>56</v>
      </c>
      <c r="D9" s="4"/>
      <c r="E9" s="4"/>
      <c r="F9" s="4"/>
      <c r="G9" s="4"/>
      <c r="H9" s="4"/>
      <c r="I9" s="4">
        <f t="shared" si="3"/>
        <v>0</v>
      </c>
      <c r="J9" s="4">
        <f t="shared" si="4"/>
        <v>0</v>
      </c>
      <c r="K9" s="4"/>
      <c r="L9" s="4">
        <f t="shared" si="5"/>
        <v>0</v>
      </c>
      <c r="M9" s="4">
        <f t="shared" si="6"/>
        <v>1</v>
      </c>
      <c r="N9" s="4">
        <f t="shared" si="7"/>
        <v>0</v>
      </c>
      <c r="O9" s="4">
        <f t="shared" si="8"/>
        <v>0</v>
      </c>
      <c r="P9" s="34">
        <f t="shared" si="9"/>
        <v>0</v>
      </c>
      <c r="Q9" s="34">
        <f t="shared" si="10"/>
        <v>0</v>
      </c>
      <c r="R9" s="31">
        <f t="shared" si="11"/>
        <v>0</v>
      </c>
    </row>
    <row r="10" spans="1:18" ht="36.9" customHeight="1" x14ac:dyDescent="0.3">
      <c r="A10" s="4">
        <v>7</v>
      </c>
      <c r="B10" s="36" t="s">
        <v>62</v>
      </c>
      <c r="C10" s="36" t="s">
        <v>63</v>
      </c>
      <c r="D10" s="4"/>
      <c r="E10" s="4"/>
      <c r="F10" s="4"/>
      <c r="G10" s="4"/>
      <c r="H10" s="4"/>
      <c r="I10" s="4">
        <f t="shared" si="3"/>
        <v>0</v>
      </c>
      <c r="J10" s="4">
        <f t="shared" si="4"/>
        <v>0</v>
      </c>
      <c r="K10" s="4"/>
      <c r="L10" s="4">
        <f t="shared" si="5"/>
        <v>0</v>
      </c>
      <c r="M10" s="4">
        <f t="shared" si="6"/>
        <v>1</v>
      </c>
      <c r="N10" s="4">
        <f t="shared" si="7"/>
        <v>0</v>
      </c>
      <c r="O10" s="4">
        <f t="shared" si="8"/>
        <v>0</v>
      </c>
      <c r="P10" s="34">
        <f t="shared" si="9"/>
        <v>0</v>
      </c>
      <c r="Q10" s="34">
        <f t="shared" si="10"/>
        <v>0</v>
      </c>
      <c r="R10" s="31">
        <f t="shared" si="11"/>
        <v>0</v>
      </c>
    </row>
    <row r="11" spans="1:18" ht="36.9" customHeight="1" x14ac:dyDescent="0.3">
      <c r="A11" s="4">
        <v>8</v>
      </c>
      <c r="B11" s="36" t="s">
        <v>64</v>
      </c>
      <c r="C11" s="36" t="s">
        <v>65</v>
      </c>
      <c r="D11" s="4"/>
      <c r="E11" s="4"/>
      <c r="F11" s="4"/>
      <c r="G11" s="4"/>
      <c r="H11" s="4"/>
      <c r="I11" s="4">
        <f t="shared" si="3"/>
        <v>0</v>
      </c>
      <c r="J11" s="4">
        <f t="shared" si="4"/>
        <v>0</v>
      </c>
      <c r="K11" s="4"/>
      <c r="L11" s="4">
        <f t="shared" si="5"/>
        <v>0</v>
      </c>
      <c r="M11" s="4">
        <f t="shared" si="6"/>
        <v>1</v>
      </c>
      <c r="N11" s="4">
        <f t="shared" si="7"/>
        <v>0</v>
      </c>
      <c r="O11" s="4">
        <f t="shared" si="8"/>
        <v>0</v>
      </c>
      <c r="P11" s="34">
        <f t="shared" si="9"/>
        <v>0</v>
      </c>
      <c r="Q11" s="34">
        <f t="shared" si="10"/>
        <v>0</v>
      </c>
      <c r="R11" s="31">
        <f t="shared" si="11"/>
        <v>0</v>
      </c>
    </row>
    <row r="12" spans="1:18" ht="36.9" customHeight="1" x14ac:dyDescent="0.3">
      <c r="A12" s="17" t="s">
        <v>66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3"/>
      <c r="Q12" s="3"/>
      <c r="R12" s="11"/>
    </row>
    <row r="13" spans="1:18" ht="36.9" customHeight="1" x14ac:dyDescent="0.3">
      <c r="A13" s="11"/>
      <c r="B13" s="11"/>
      <c r="C13" s="18" t="s">
        <v>19</v>
      </c>
      <c r="D13" s="18"/>
      <c r="E13" s="18"/>
      <c r="F13" s="11"/>
      <c r="G13" s="13"/>
      <c r="H13" s="13"/>
      <c r="I13" s="13"/>
      <c r="J13" s="13"/>
      <c r="K13" s="13"/>
      <c r="L13" s="13"/>
      <c r="M13" s="13"/>
      <c r="N13" s="13"/>
      <c r="O13" s="13"/>
      <c r="P13" s="3"/>
      <c r="Q13" s="3"/>
      <c r="R13" s="11"/>
    </row>
    <row r="14" spans="1:18" ht="36.9" customHeight="1" x14ac:dyDescent="0.3">
      <c r="A14" s="19" t="s">
        <v>20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</row>
  </sheetData>
  <mergeCells count="6">
    <mergeCell ref="N2:P2"/>
    <mergeCell ref="Q2:R2"/>
    <mergeCell ref="A12:O12"/>
    <mergeCell ref="C13:E13"/>
    <mergeCell ref="A14:R14"/>
    <mergeCell ref="A1:M2"/>
  </mergeCells>
  <phoneticPr fontId="9" type="noConversion"/>
  <pageMargins left="0.45" right="0.26874999999999999" top="0.57916666666666705" bottom="0.53888888888888897" header="0.3" footer="0.3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15"/>
  <sheetViews>
    <sheetView zoomScale="75" zoomScaleNormal="75" workbookViewId="0">
      <selection activeCell="B4" sqref="B4:C12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.109375" style="1" customWidth="1"/>
    <col min="11" max="11" width="9" style="1" customWidth="1"/>
    <col min="12" max="12" width="7.44140625" style="1" customWidth="1"/>
    <col min="13" max="13" width="6.88671875" style="1" customWidth="1"/>
    <col min="14" max="14" width="7.77734375" style="1" customWidth="1"/>
    <col min="15" max="15" width="8" style="1" customWidth="1"/>
    <col min="16" max="16" width="9.21875" style="2" customWidth="1"/>
    <col min="17" max="17" width="8.21875" style="2" customWidth="1"/>
    <col min="18" max="18" width="12.77734375" style="1" customWidth="1"/>
    <col min="19" max="16384" width="9" style="1"/>
  </cols>
  <sheetData>
    <row r="1" spans="1:18" ht="27.6" customHeight="1" x14ac:dyDescent="0.3">
      <c r="A1" s="26" t="s">
        <v>198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7"/>
      <c r="O1" s="27"/>
      <c r="P1" s="28"/>
      <c r="Q1" s="28"/>
      <c r="R1" s="27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 t="s">
        <v>0</v>
      </c>
      <c r="O2" s="29"/>
      <c r="P2" s="29"/>
      <c r="Q2" s="29" t="s">
        <v>1</v>
      </c>
      <c r="R2" s="29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197</v>
      </c>
      <c r="K3" s="5" t="s">
        <v>11</v>
      </c>
      <c r="L3" s="5" t="s">
        <v>12</v>
      </c>
      <c r="M3" s="4" t="s">
        <v>13</v>
      </c>
      <c r="N3" s="30" t="s">
        <v>14</v>
      </c>
      <c r="O3" s="30" t="s">
        <v>15</v>
      </c>
      <c r="P3" s="6" t="s">
        <v>16</v>
      </c>
      <c r="Q3" s="30" t="s">
        <v>17</v>
      </c>
      <c r="R3" s="33" t="s">
        <v>18</v>
      </c>
    </row>
    <row r="4" spans="1:18" ht="36.9" customHeight="1" x14ac:dyDescent="0.3">
      <c r="A4" s="4">
        <v>1</v>
      </c>
      <c r="B4" s="36" t="s">
        <v>69</v>
      </c>
      <c r="C4" s="36" t="s">
        <v>68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RANK(L4,$L$4:$L$12)</f>
        <v>1</v>
      </c>
      <c r="N4" s="4">
        <f t="shared" ref="N4" si="0">MAX(D4:H4)</f>
        <v>0</v>
      </c>
      <c r="O4" s="4">
        <f t="shared" ref="O4" si="1">MIN(D4:H4)</f>
        <v>0</v>
      </c>
      <c r="P4" s="34">
        <f t="shared" ref="P4" si="2">SUM(I4-N4-O4)</f>
        <v>0</v>
      </c>
      <c r="Q4" s="34">
        <f>AVERAGE(N4:O4)</f>
        <v>0</v>
      </c>
      <c r="R4" s="31">
        <f>L4-Q4</f>
        <v>0</v>
      </c>
    </row>
    <row r="5" spans="1:18" ht="36.9" customHeight="1" x14ac:dyDescent="0.3">
      <c r="A5" s="4">
        <v>2</v>
      </c>
      <c r="B5" s="36" t="s">
        <v>70</v>
      </c>
      <c r="C5" s="36" t="s">
        <v>71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 t="shared" ref="M5:M12" si="6">RANK(L5,$L$4:$L$12)</f>
        <v>1</v>
      </c>
      <c r="N5" s="4">
        <f t="shared" ref="N5:N12" si="7">MAX(D5:H5)</f>
        <v>0</v>
      </c>
      <c r="O5" s="4">
        <f t="shared" ref="O5:O12" si="8">MIN(D5:H5)</f>
        <v>0</v>
      </c>
      <c r="P5" s="34">
        <f t="shared" ref="P5:P12" si="9">SUM(I5-N5-O5)</f>
        <v>0</v>
      </c>
      <c r="Q5" s="34">
        <f t="shared" ref="Q5" si="10">AVERAGE(N5:O5)</f>
        <v>0</v>
      </c>
      <c r="R5" s="32">
        <f t="shared" ref="R5" si="11">L5-Q5</f>
        <v>0</v>
      </c>
    </row>
    <row r="6" spans="1:18" ht="36.9" customHeight="1" x14ac:dyDescent="0.3">
      <c r="A6" s="4">
        <v>3</v>
      </c>
      <c r="B6" s="36" t="s">
        <v>74</v>
      </c>
      <c r="C6" s="36" t="s">
        <v>75</v>
      </c>
      <c r="D6" s="4"/>
      <c r="E6" s="4"/>
      <c r="F6" s="4"/>
      <c r="G6" s="4"/>
      <c r="H6" s="4"/>
      <c r="I6" s="4">
        <f t="shared" ref="I6" si="12">SUM(D6:H6)</f>
        <v>0</v>
      </c>
      <c r="J6" s="4">
        <f t="shared" ref="J6" si="13">SUM(P6/3)</f>
        <v>0</v>
      </c>
      <c r="K6" s="4"/>
      <c r="L6" s="4">
        <f t="shared" ref="L6" si="14">SUM(J6:K6)</f>
        <v>0</v>
      </c>
      <c r="M6" s="4">
        <f t="shared" si="6"/>
        <v>1</v>
      </c>
      <c r="N6" s="4">
        <f t="shared" si="7"/>
        <v>0</v>
      </c>
      <c r="O6" s="4">
        <f t="shared" si="8"/>
        <v>0</v>
      </c>
      <c r="P6" s="34">
        <f t="shared" si="9"/>
        <v>0</v>
      </c>
      <c r="Q6" s="34">
        <f t="shared" ref="Q6" si="15">AVERAGE(N6:O6)</f>
        <v>0</v>
      </c>
      <c r="R6" s="32">
        <f t="shared" ref="R6" si="16">L6-Q6</f>
        <v>0</v>
      </c>
    </row>
    <row r="7" spans="1:18" ht="36.9" customHeight="1" x14ac:dyDescent="0.3">
      <c r="A7" s="4">
        <v>4</v>
      </c>
      <c r="B7" s="36" t="s">
        <v>76</v>
      </c>
      <c r="C7" s="36" t="s">
        <v>77</v>
      </c>
      <c r="D7" s="4"/>
      <c r="E7" s="4"/>
      <c r="F7" s="4"/>
      <c r="G7" s="4"/>
      <c r="H7" s="4"/>
      <c r="I7" s="4">
        <f>SUM(D7:H7)</f>
        <v>0</v>
      </c>
      <c r="J7" s="4">
        <f>SUM(P7/3)</f>
        <v>0</v>
      </c>
      <c r="K7" s="4"/>
      <c r="L7" s="4">
        <f>SUM(J7:K7)</f>
        <v>0</v>
      </c>
      <c r="M7" s="4">
        <f t="shared" si="6"/>
        <v>1</v>
      </c>
      <c r="N7" s="4">
        <f t="shared" si="7"/>
        <v>0</v>
      </c>
      <c r="O7" s="4">
        <f t="shared" si="8"/>
        <v>0</v>
      </c>
      <c r="P7" s="34">
        <f t="shared" si="9"/>
        <v>0</v>
      </c>
      <c r="Q7" s="34">
        <f>AVERAGE(N7:O7)</f>
        <v>0</v>
      </c>
      <c r="R7" s="31">
        <f>L7-Q7</f>
        <v>0</v>
      </c>
    </row>
    <row r="8" spans="1:18" ht="36.9" customHeight="1" x14ac:dyDescent="0.3">
      <c r="A8" s="4">
        <v>5</v>
      </c>
      <c r="B8" s="36" t="s">
        <v>72</v>
      </c>
      <c r="C8" s="36" t="s">
        <v>71</v>
      </c>
      <c r="D8" s="4"/>
      <c r="E8" s="4"/>
      <c r="F8" s="4"/>
      <c r="G8" s="4"/>
      <c r="H8" s="4"/>
      <c r="I8" s="4">
        <f t="shared" ref="I8" si="17">SUM(D8:H8)</f>
        <v>0</v>
      </c>
      <c r="J8" s="4">
        <f t="shared" ref="J8" si="18">SUM(P8/3)</f>
        <v>0</v>
      </c>
      <c r="K8" s="4"/>
      <c r="L8" s="4">
        <f t="shared" ref="L8" si="19">SUM(J8:K8)</f>
        <v>0</v>
      </c>
      <c r="M8" s="4">
        <f t="shared" si="6"/>
        <v>1</v>
      </c>
      <c r="N8" s="4">
        <f t="shared" si="7"/>
        <v>0</v>
      </c>
      <c r="O8" s="4">
        <f t="shared" si="8"/>
        <v>0</v>
      </c>
      <c r="P8" s="34">
        <f t="shared" si="9"/>
        <v>0</v>
      </c>
      <c r="Q8" s="34">
        <f t="shared" ref="Q8" si="20">AVERAGE(N8:O8)</f>
        <v>0</v>
      </c>
      <c r="R8" s="32">
        <f t="shared" ref="R8" si="21">L8-Q8</f>
        <v>0</v>
      </c>
    </row>
    <row r="9" spans="1:18" ht="36.9" customHeight="1" x14ac:dyDescent="0.3">
      <c r="A9" s="4">
        <v>6</v>
      </c>
      <c r="B9" s="36" t="s">
        <v>73</v>
      </c>
      <c r="C9" s="36" t="s">
        <v>58</v>
      </c>
      <c r="D9" s="4"/>
      <c r="E9" s="4"/>
      <c r="F9" s="4"/>
      <c r="G9" s="4"/>
      <c r="H9" s="4"/>
      <c r="I9" s="4">
        <f>SUM(D9:H9)</f>
        <v>0</v>
      </c>
      <c r="J9" s="4">
        <f>SUM(P9/3)</f>
        <v>0</v>
      </c>
      <c r="K9" s="4"/>
      <c r="L9" s="4">
        <f>SUM(J9:K9)</f>
        <v>0</v>
      </c>
      <c r="M9" s="4">
        <f t="shared" si="6"/>
        <v>1</v>
      </c>
      <c r="N9" s="4">
        <f t="shared" si="7"/>
        <v>0</v>
      </c>
      <c r="O9" s="4">
        <f t="shared" si="8"/>
        <v>0</v>
      </c>
      <c r="P9" s="34">
        <f t="shared" si="9"/>
        <v>0</v>
      </c>
      <c r="Q9" s="34">
        <f>AVERAGE(N9:O9)</f>
        <v>0</v>
      </c>
      <c r="R9" s="32">
        <f>L9-Q9</f>
        <v>0</v>
      </c>
    </row>
    <row r="10" spans="1:18" ht="36.9" customHeight="1" x14ac:dyDescent="0.3">
      <c r="A10" s="4">
        <v>7</v>
      </c>
      <c r="B10" s="36" t="s">
        <v>78</v>
      </c>
      <c r="C10" s="36" t="s">
        <v>77</v>
      </c>
      <c r="D10" s="4"/>
      <c r="E10" s="4"/>
      <c r="F10" s="4"/>
      <c r="G10" s="4"/>
      <c r="H10" s="4"/>
      <c r="I10" s="4">
        <f>SUM(D10:H10)</f>
        <v>0</v>
      </c>
      <c r="J10" s="4">
        <f>SUM(P10/3)</f>
        <v>0</v>
      </c>
      <c r="K10" s="4"/>
      <c r="L10" s="4">
        <f>SUM(J10:K10)</f>
        <v>0</v>
      </c>
      <c r="M10" s="4">
        <f t="shared" si="6"/>
        <v>1</v>
      </c>
      <c r="N10" s="4">
        <f t="shared" si="7"/>
        <v>0</v>
      </c>
      <c r="O10" s="4">
        <f t="shared" si="8"/>
        <v>0</v>
      </c>
      <c r="P10" s="34">
        <f t="shared" si="9"/>
        <v>0</v>
      </c>
      <c r="Q10" s="34">
        <f>AVERAGE(N10:O10)</f>
        <v>0</v>
      </c>
      <c r="R10" s="32">
        <f>L10-Q10</f>
        <v>0</v>
      </c>
    </row>
    <row r="11" spans="1:18" ht="36.9" customHeight="1" x14ac:dyDescent="0.3">
      <c r="A11" s="4">
        <v>8</v>
      </c>
      <c r="B11" s="36" t="s">
        <v>67</v>
      </c>
      <c r="C11" s="36" t="s">
        <v>68</v>
      </c>
      <c r="D11" s="4"/>
      <c r="E11" s="4"/>
      <c r="F11" s="4"/>
      <c r="G11" s="4"/>
      <c r="H11" s="4"/>
      <c r="I11" s="4">
        <f>SUM(D11:H11)</f>
        <v>0</v>
      </c>
      <c r="J11" s="4">
        <f>SUM(P11/3)</f>
        <v>0</v>
      </c>
      <c r="K11" s="4"/>
      <c r="L11" s="4">
        <f>SUM(J11:K11)</f>
        <v>0</v>
      </c>
      <c r="M11" s="4">
        <f t="shared" si="6"/>
        <v>1</v>
      </c>
      <c r="N11" s="4">
        <f t="shared" si="7"/>
        <v>0</v>
      </c>
      <c r="O11" s="4">
        <f t="shared" si="8"/>
        <v>0</v>
      </c>
      <c r="P11" s="34">
        <f t="shared" si="9"/>
        <v>0</v>
      </c>
      <c r="Q11" s="34">
        <f>AVERAGE(N11:O11)</f>
        <v>0</v>
      </c>
      <c r="R11" s="32">
        <f>L11-Q11</f>
        <v>0</v>
      </c>
    </row>
    <row r="12" spans="1:18" ht="36.9" customHeight="1" x14ac:dyDescent="0.3">
      <c r="A12" s="4">
        <v>9</v>
      </c>
      <c r="B12" s="36" t="s">
        <v>79</v>
      </c>
      <c r="C12" s="36" t="s">
        <v>77</v>
      </c>
      <c r="D12" s="4"/>
      <c r="E12" s="4"/>
      <c r="F12" s="4"/>
      <c r="G12" s="4"/>
      <c r="H12" s="4"/>
      <c r="I12" s="4">
        <f>SUM(D12:H12)</f>
        <v>0</v>
      </c>
      <c r="J12" s="4">
        <f>SUM(P12/3)</f>
        <v>0</v>
      </c>
      <c r="K12" s="4"/>
      <c r="L12" s="4">
        <f>SUM(J12:K12)</f>
        <v>0</v>
      </c>
      <c r="M12" s="4">
        <f t="shared" si="6"/>
        <v>1</v>
      </c>
      <c r="N12" s="4">
        <f t="shared" si="7"/>
        <v>0</v>
      </c>
      <c r="O12" s="4">
        <f t="shared" si="8"/>
        <v>0</v>
      </c>
      <c r="P12" s="34">
        <f t="shared" si="9"/>
        <v>0</v>
      </c>
      <c r="Q12" s="34">
        <f>AVERAGE(N12:O12)</f>
        <v>0</v>
      </c>
      <c r="R12" s="32">
        <f>L12-Q12</f>
        <v>0</v>
      </c>
    </row>
    <row r="13" spans="1:18" ht="36.9" customHeight="1" x14ac:dyDescent="0.3">
      <c r="A13" s="20" t="s">
        <v>21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1"/>
      <c r="O13" s="21"/>
    </row>
    <row r="14" spans="1:18" ht="36.9" customHeight="1" x14ac:dyDescent="0.3">
      <c r="A14" s="12"/>
      <c r="B14" s="12"/>
      <c r="C14" s="18" t="s">
        <v>19</v>
      </c>
      <c r="D14" s="18"/>
      <c r="E14" s="18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8" ht="36.9" customHeight="1" x14ac:dyDescent="0.3">
      <c r="A15" s="19" t="s">
        <v>22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</row>
  </sheetData>
  <mergeCells count="6">
    <mergeCell ref="N2:P2"/>
    <mergeCell ref="Q2:R2"/>
    <mergeCell ref="A13:O13"/>
    <mergeCell ref="C14:E14"/>
    <mergeCell ref="A15:R15"/>
    <mergeCell ref="A1:M2"/>
  </mergeCells>
  <phoneticPr fontId="9" type="noConversion"/>
  <pageMargins left="0.45" right="0.26874999999999999" top="0.57916666666666705" bottom="0.53888888888888897" header="0.3" footer="0.3"/>
  <pageSetup paperSize="9"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6"/>
  <sheetViews>
    <sheetView zoomScale="80" zoomScaleNormal="80" workbookViewId="0">
      <selection activeCell="U14" sqref="U14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10" width="7.44140625" style="1" customWidth="1"/>
    <col min="11" max="11" width="10.109375" style="1" customWidth="1"/>
    <col min="12" max="12" width="7.44140625" style="1" customWidth="1"/>
    <col min="13" max="13" width="6.88671875" style="1" customWidth="1"/>
    <col min="14" max="14" width="8" style="1" customWidth="1"/>
    <col min="15" max="15" width="7.44140625" style="1" customWidth="1"/>
    <col min="16" max="16" width="10" style="2" customWidth="1"/>
    <col min="17" max="17" width="7.6640625" style="2" customWidth="1"/>
    <col min="18" max="18" width="12.44140625" style="1" customWidth="1"/>
    <col min="19" max="16384" width="9" style="1"/>
  </cols>
  <sheetData>
    <row r="1" spans="1:19" ht="27.6" customHeight="1" x14ac:dyDescent="0.3">
      <c r="A1" s="26" t="s">
        <v>199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  <c r="O1" s="27"/>
      <c r="P1" s="28"/>
      <c r="Q1" s="28"/>
      <c r="R1" s="27"/>
    </row>
    <row r="2" spans="1:19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9" t="s">
        <v>0</v>
      </c>
      <c r="O2" s="29"/>
      <c r="P2" s="29"/>
      <c r="Q2" s="29" t="s">
        <v>1</v>
      </c>
      <c r="R2" s="29"/>
    </row>
    <row r="3" spans="1:19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197</v>
      </c>
      <c r="K3" s="5" t="s">
        <v>11</v>
      </c>
      <c r="L3" s="5" t="s">
        <v>12</v>
      </c>
      <c r="M3" s="4" t="s">
        <v>13</v>
      </c>
      <c r="N3" s="30" t="s">
        <v>14</v>
      </c>
      <c r="O3" s="30" t="s">
        <v>15</v>
      </c>
      <c r="P3" s="6" t="s">
        <v>16</v>
      </c>
      <c r="Q3" s="30" t="s">
        <v>17</v>
      </c>
      <c r="R3" s="33" t="s">
        <v>18</v>
      </c>
    </row>
    <row r="4" spans="1:19" ht="36.9" customHeight="1" x14ac:dyDescent="0.3">
      <c r="A4" s="4">
        <v>1</v>
      </c>
      <c r="B4" s="36" t="s">
        <v>83</v>
      </c>
      <c r="C4" s="36" t="s">
        <v>68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v>1</v>
      </c>
      <c r="N4" s="4">
        <f>MAX(D4:H4)</f>
        <v>0</v>
      </c>
      <c r="O4" s="4">
        <f>MIN(D4:H4)</f>
        <v>0</v>
      </c>
      <c r="P4" s="34">
        <f>SUM(I4-N4-O4)</f>
        <v>0</v>
      </c>
      <c r="Q4" s="34">
        <f>AVERAGE(N4:O4)</f>
        <v>0</v>
      </c>
      <c r="R4" s="31">
        <f>L4-Q4</f>
        <v>0</v>
      </c>
      <c r="S4" s="9"/>
    </row>
    <row r="5" spans="1:19" ht="36.9" customHeight="1" x14ac:dyDescent="0.3">
      <c r="A5" s="4">
        <v>2</v>
      </c>
      <c r="B5" s="36" t="s">
        <v>89</v>
      </c>
      <c r="C5" s="36" t="s">
        <v>71</v>
      </c>
      <c r="D5" s="4"/>
      <c r="E5" s="4"/>
      <c r="F5" s="4"/>
      <c r="G5" s="4"/>
      <c r="H5" s="4"/>
      <c r="I5" s="4">
        <f>SUM(D5:H5)</f>
        <v>0</v>
      </c>
      <c r="J5" s="4">
        <f>SUM(P5/3)</f>
        <v>0</v>
      </c>
      <c r="K5" s="4"/>
      <c r="L5" s="4">
        <f>SUM(J5:K5)</f>
        <v>0</v>
      </c>
      <c r="M5" s="4">
        <v>1</v>
      </c>
      <c r="N5" s="4">
        <f>MAX(D5:H5)</f>
        <v>0</v>
      </c>
      <c r="O5" s="4">
        <f>MIN(D5:H5)</f>
        <v>0</v>
      </c>
      <c r="P5" s="34">
        <f>SUM(I5-N5-O5)</f>
        <v>0</v>
      </c>
      <c r="Q5" s="34">
        <f>AVERAGE(N5:O5)</f>
        <v>0</v>
      </c>
      <c r="R5" s="31">
        <f>L5-Q5</f>
        <v>0</v>
      </c>
    </row>
    <row r="6" spans="1:19" ht="36.9" customHeight="1" x14ac:dyDescent="0.3">
      <c r="A6" s="4">
        <v>3</v>
      </c>
      <c r="B6" s="36" t="s">
        <v>64</v>
      </c>
      <c r="C6" s="36" t="s">
        <v>65</v>
      </c>
      <c r="D6" s="4"/>
      <c r="E6" s="4"/>
      <c r="F6" s="4"/>
      <c r="G6" s="4"/>
      <c r="H6" s="4"/>
      <c r="I6" s="4">
        <f t="shared" ref="I6" si="0">SUM(D6:H6)</f>
        <v>0</v>
      </c>
      <c r="J6" s="4">
        <f t="shared" ref="J6" si="1">SUM(P6/3)</f>
        <v>0</v>
      </c>
      <c r="K6" s="4"/>
      <c r="L6" s="4">
        <f t="shared" ref="L6" si="2">SUM(J6:K6)</f>
        <v>0</v>
      </c>
      <c r="M6" s="4">
        <v>1</v>
      </c>
      <c r="N6" s="4">
        <f t="shared" ref="N6" si="3">MAX(D6:H6)</f>
        <v>0</v>
      </c>
      <c r="O6" s="4">
        <f t="shared" ref="O6" si="4">MIN(D6:H6)</f>
        <v>0</v>
      </c>
      <c r="P6" s="34">
        <f t="shared" ref="P6" si="5">SUM(I6-N6-O6)</f>
        <v>0</v>
      </c>
      <c r="Q6" s="34">
        <f t="shared" ref="Q6" si="6">AVERAGE(N6:O6)</f>
        <v>0</v>
      </c>
      <c r="R6" s="31">
        <f t="shared" ref="R6" si="7">L6-Q6</f>
        <v>0</v>
      </c>
    </row>
    <row r="7" spans="1:19" ht="36.9" customHeight="1" x14ac:dyDescent="0.3">
      <c r="A7" s="4">
        <v>4</v>
      </c>
      <c r="B7" s="36" t="s">
        <v>88</v>
      </c>
      <c r="C7" s="36" t="s">
        <v>63</v>
      </c>
      <c r="D7" s="4"/>
      <c r="E7" s="4"/>
      <c r="F7" s="4"/>
      <c r="G7" s="4"/>
      <c r="H7" s="4"/>
      <c r="I7" s="4">
        <f t="shared" ref="I7:I11" si="8">SUM(D7:H7)</f>
        <v>0</v>
      </c>
      <c r="J7" s="4">
        <f t="shared" ref="J7:J11" si="9">SUM(P7/3)</f>
        <v>0</v>
      </c>
      <c r="K7" s="4"/>
      <c r="L7" s="4">
        <f t="shared" ref="L7:L10" si="10">SUM(J7:K7)</f>
        <v>0</v>
      </c>
      <c r="M7" s="4">
        <v>1</v>
      </c>
      <c r="N7" s="4">
        <f t="shared" ref="N7:N11" si="11">MAX(D7:H7)</f>
        <v>0</v>
      </c>
      <c r="O7" s="4">
        <f t="shared" ref="O7:O11" si="12">MIN(D7:H7)</f>
        <v>0</v>
      </c>
      <c r="P7" s="34">
        <f t="shared" ref="P7:P11" si="13">SUM(I7-N7-O7)</f>
        <v>0</v>
      </c>
      <c r="Q7" s="34">
        <f t="shared" ref="Q7:Q11" si="14">AVERAGE(N7:O7)</f>
        <v>0</v>
      </c>
      <c r="R7" s="31">
        <f t="shared" ref="R7:R12" si="15">L7-Q7</f>
        <v>0</v>
      </c>
    </row>
    <row r="8" spans="1:19" ht="36.9" customHeight="1" x14ac:dyDescent="0.3">
      <c r="A8" s="4">
        <v>5</v>
      </c>
      <c r="B8" s="36" t="s">
        <v>84</v>
      </c>
      <c r="C8" s="36" t="s">
        <v>52</v>
      </c>
      <c r="D8" s="4"/>
      <c r="E8" s="4"/>
      <c r="F8" s="4"/>
      <c r="G8" s="4"/>
      <c r="H8" s="4"/>
      <c r="I8" s="4">
        <f t="shared" si="8"/>
        <v>0</v>
      </c>
      <c r="J8" s="4">
        <f t="shared" si="9"/>
        <v>0</v>
      </c>
      <c r="K8" s="4"/>
      <c r="L8" s="4">
        <f t="shared" si="10"/>
        <v>0</v>
      </c>
      <c r="M8" s="4">
        <v>1</v>
      </c>
      <c r="N8" s="4">
        <f t="shared" si="11"/>
        <v>0</v>
      </c>
      <c r="O8" s="4">
        <f t="shared" si="12"/>
        <v>0</v>
      </c>
      <c r="P8" s="34">
        <f t="shared" si="13"/>
        <v>0</v>
      </c>
      <c r="Q8" s="34">
        <f t="shared" si="14"/>
        <v>0</v>
      </c>
      <c r="R8" s="31">
        <f t="shared" si="15"/>
        <v>0</v>
      </c>
    </row>
    <row r="9" spans="1:19" ht="36.9" customHeight="1" x14ac:dyDescent="0.3">
      <c r="A9" s="4">
        <v>6</v>
      </c>
      <c r="B9" s="36" t="s">
        <v>81</v>
      </c>
      <c r="C9" s="36" t="s">
        <v>68</v>
      </c>
      <c r="D9" s="4"/>
      <c r="E9" s="4"/>
      <c r="F9" s="4"/>
      <c r="G9" s="4"/>
      <c r="H9" s="4"/>
      <c r="I9" s="4">
        <f t="shared" si="8"/>
        <v>0</v>
      </c>
      <c r="J9" s="4">
        <f t="shared" si="9"/>
        <v>0</v>
      </c>
      <c r="K9" s="4"/>
      <c r="L9" s="4">
        <f t="shared" si="10"/>
        <v>0</v>
      </c>
      <c r="M9" s="4">
        <v>1</v>
      </c>
      <c r="N9" s="4">
        <f t="shared" si="11"/>
        <v>0</v>
      </c>
      <c r="O9" s="4">
        <f t="shared" si="12"/>
        <v>0</v>
      </c>
      <c r="P9" s="34">
        <f t="shared" si="13"/>
        <v>0</v>
      </c>
      <c r="Q9" s="34">
        <f t="shared" si="14"/>
        <v>0</v>
      </c>
      <c r="R9" s="31">
        <f t="shared" si="15"/>
        <v>0</v>
      </c>
    </row>
    <row r="10" spans="1:19" ht="36.9" customHeight="1" x14ac:dyDescent="0.3">
      <c r="A10" s="4">
        <v>7</v>
      </c>
      <c r="B10" s="36" t="s">
        <v>86</v>
      </c>
      <c r="C10" s="36" t="s">
        <v>58</v>
      </c>
      <c r="D10" s="4"/>
      <c r="E10" s="4"/>
      <c r="F10" s="4"/>
      <c r="G10" s="4"/>
      <c r="H10" s="4"/>
      <c r="I10" s="4">
        <f t="shared" si="8"/>
        <v>0</v>
      </c>
      <c r="J10" s="4">
        <f t="shared" si="9"/>
        <v>0</v>
      </c>
      <c r="K10" s="4"/>
      <c r="L10" s="4">
        <f t="shared" si="10"/>
        <v>0</v>
      </c>
      <c r="M10" s="4">
        <v>1</v>
      </c>
      <c r="N10" s="4">
        <f t="shared" si="11"/>
        <v>0</v>
      </c>
      <c r="O10" s="4">
        <f t="shared" si="12"/>
        <v>0</v>
      </c>
      <c r="P10" s="34">
        <f t="shared" si="13"/>
        <v>0</v>
      </c>
      <c r="Q10" s="34">
        <f t="shared" si="14"/>
        <v>0</v>
      </c>
      <c r="R10" s="31">
        <f>L9-Q9</f>
        <v>0</v>
      </c>
    </row>
    <row r="11" spans="1:19" ht="36.9" customHeight="1" x14ac:dyDescent="0.3">
      <c r="A11" s="4">
        <v>8</v>
      </c>
      <c r="B11" s="36" t="s">
        <v>87</v>
      </c>
      <c r="C11" s="36" t="s">
        <v>63</v>
      </c>
      <c r="D11" s="4"/>
      <c r="E11" s="4"/>
      <c r="F11" s="4"/>
      <c r="G11" s="4"/>
      <c r="H11" s="4"/>
      <c r="I11" s="4">
        <f t="shared" si="8"/>
        <v>0</v>
      </c>
      <c r="J11" s="4">
        <f t="shared" si="9"/>
        <v>0</v>
      </c>
      <c r="K11" s="4"/>
      <c r="L11" s="4">
        <v>0</v>
      </c>
      <c r="M11" s="4">
        <v>1</v>
      </c>
      <c r="N11" s="4">
        <f t="shared" si="11"/>
        <v>0</v>
      </c>
      <c r="O11" s="4">
        <f t="shared" si="12"/>
        <v>0</v>
      </c>
      <c r="P11" s="34">
        <f t="shared" si="13"/>
        <v>0</v>
      </c>
      <c r="Q11" s="34">
        <f t="shared" si="14"/>
        <v>0</v>
      </c>
      <c r="R11" s="31">
        <f>L10-Q10</f>
        <v>0</v>
      </c>
    </row>
    <row r="12" spans="1:19" ht="36.9" customHeight="1" x14ac:dyDescent="0.3">
      <c r="A12" s="4">
        <v>9</v>
      </c>
      <c r="B12" s="36" t="s">
        <v>82</v>
      </c>
      <c r="C12" s="36" t="s">
        <v>68</v>
      </c>
      <c r="D12" s="4"/>
      <c r="E12" s="4"/>
      <c r="F12" s="4"/>
      <c r="G12" s="4"/>
      <c r="H12" s="4"/>
      <c r="I12" s="4">
        <f t="shared" ref="I12:I13" si="16">SUM(D12:H12)</f>
        <v>0</v>
      </c>
      <c r="J12" s="4">
        <f t="shared" ref="J12:J13" si="17">SUM(P12/3)</f>
        <v>0</v>
      </c>
      <c r="K12" s="4"/>
      <c r="L12" s="4">
        <v>0</v>
      </c>
      <c r="M12" s="4">
        <v>1</v>
      </c>
      <c r="N12" s="4">
        <f t="shared" ref="N12:N13" si="18">MAX(D12:H12)</f>
        <v>0</v>
      </c>
      <c r="O12" s="4">
        <f t="shared" ref="O12:O13" si="19">MIN(D12:H12)</f>
        <v>0</v>
      </c>
      <c r="P12" s="34">
        <f t="shared" ref="P12:P13" si="20">SUM(I12-N12-O12)</f>
        <v>0</v>
      </c>
      <c r="Q12" s="34">
        <f t="shared" ref="Q12:Q13" si="21">AVERAGE(N12:O12)</f>
        <v>0</v>
      </c>
      <c r="R12" s="31">
        <f>L11-Q11</f>
        <v>0</v>
      </c>
    </row>
    <row r="13" spans="1:19" ht="36.9" customHeight="1" x14ac:dyDescent="0.3">
      <c r="A13" s="4">
        <v>10</v>
      </c>
      <c r="B13" s="36" t="s">
        <v>85</v>
      </c>
      <c r="C13" s="36" t="s">
        <v>58</v>
      </c>
      <c r="D13" s="4"/>
      <c r="E13" s="4"/>
      <c r="F13" s="4"/>
      <c r="G13" s="4"/>
      <c r="H13" s="4"/>
      <c r="I13" s="4">
        <f t="shared" si="16"/>
        <v>0</v>
      </c>
      <c r="J13" s="4">
        <f t="shared" si="17"/>
        <v>0</v>
      </c>
      <c r="K13" s="4"/>
      <c r="L13" s="4">
        <v>0</v>
      </c>
      <c r="M13" s="4">
        <f t="shared" ref="M12:M13" si="22">RANK(L13,$L$4:$L$13)</f>
        <v>1</v>
      </c>
      <c r="N13" s="4">
        <f t="shared" si="18"/>
        <v>0</v>
      </c>
      <c r="O13" s="4">
        <f t="shared" si="19"/>
        <v>0</v>
      </c>
      <c r="P13" s="34">
        <f t="shared" si="20"/>
        <v>0</v>
      </c>
      <c r="Q13" s="34">
        <f t="shared" si="21"/>
        <v>0</v>
      </c>
      <c r="R13" s="31">
        <f>L12-Q12</f>
        <v>0</v>
      </c>
    </row>
    <row r="14" spans="1:19" ht="36.9" customHeight="1" x14ac:dyDescent="0.3">
      <c r="A14" s="20" t="s">
        <v>80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19" ht="36.9" customHeight="1" x14ac:dyDescent="0.3">
      <c r="A15" s="12"/>
      <c r="B15" s="12"/>
      <c r="C15" s="18" t="s">
        <v>19</v>
      </c>
      <c r="D15" s="18"/>
      <c r="E15" s="18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9" ht="36.9" customHeight="1" x14ac:dyDescent="0.3">
      <c r="A16" s="19" t="s">
        <v>22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</row>
  </sheetData>
  <mergeCells count="6">
    <mergeCell ref="N2:P2"/>
    <mergeCell ref="Q2:R2"/>
    <mergeCell ref="A14:O14"/>
    <mergeCell ref="C15:E15"/>
    <mergeCell ref="A16:R16"/>
    <mergeCell ref="A1:M2"/>
  </mergeCells>
  <phoneticPr fontId="9" type="noConversion"/>
  <pageMargins left="0.45" right="0.26874999999999999" top="0.57916666666666705" bottom="0.53888888888888897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20"/>
  <sheetViews>
    <sheetView zoomScaleNormal="100" workbookViewId="0">
      <selection activeCell="Q8" sqref="Q8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88671875" style="1" customWidth="1"/>
    <col min="11" max="11" width="9.21875" style="1" customWidth="1"/>
    <col min="12" max="12" width="7.44140625" style="1" customWidth="1"/>
    <col min="13" max="14" width="6.88671875" style="1" customWidth="1"/>
    <col min="15" max="15" width="7.6640625" style="1" customWidth="1"/>
    <col min="16" max="16" width="9" style="2" customWidth="1"/>
    <col min="17" max="17" width="8.44140625" style="2" customWidth="1"/>
    <col min="18" max="18" width="12" style="1" customWidth="1"/>
    <col min="19" max="16384" width="9" style="1"/>
  </cols>
  <sheetData>
    <row r="1" spans="1:18" ht="27.6" customHeight="1" x14ac:dyDescent="0.3">
      <c r="A1" s="26" t="s">
        <v>200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  <c r="O1" s="27"/>
      <c r="P1" s="28"/>
      <c r="Q1" s="28"/>
      <c r="R1" s="27"/>
    </row>
    <row r="2" spans="1:18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9" t="s">
        <v>0</v>
      </c>
      <c r="O2" s="29"/>
      <c r="P2" s="29"/>
      <c r="Q2" s="29" t="s">
        <v>1</v>
      </c>
      <c r="R2" s="29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197</v>
      </c>
      <c r="K3" s="5" t="s">
        <v>11</v>
      </c>
      <c r="L3" s="5" t="s">
        <v>12</v>
      </c>
      <c r="M3" s="4" t="s">
        <v>13</v>
      </c>
      <c r="N3" s="30" t="s">
        <v>14</v>
      </c>
      <c r="O3" s="30" t="s">
        <v>15</v>
      </c>
      <c r="P3" s="6" t="s">
        <v>16</v>
      </c>
      <c r="Q3" s="30" t="s">
        <v>17</v>
      </c>
      <c r="R3" s="33" t="s">
        <v>18</v>
      </c>
    </row>
    <row r="4" spans="1:18" ht="36.9" customHeight="1" x14ac:dyDescent="0.3">
      <c r="A4" s="4">
        <v>1</v>
      </c>
      <c r="B4" s="36" t="s">
        <v>94</v>
      </c>
      <c r="C4" s="36" t="s">
        <v>95</v>
      </c>
      <c r="D4" s="4"/>
      <c r="E4" s="4"/>
      <c r="F4" s="4"/>
      <c r="G4" s="4"/>
      <c r="H4" s="4"/>
      <c r="I4" s="4">
        <f t="shared" ref="I4" si="0">SUM(D4:H4)</f>
        <v>0</v>
      </c>
      <c r="J4" s="4">
        <f t="shared" ref="J4" si="1">SUM(P4/3)</f>
        <v>0</v>
      </c>
      <c r="K4" s="4"/>
      <c r="L4" s="4">
        <f t="shared" ref="L4" si="2">SUM(J4:K4)</f>
        <v>0</v>
      </c>
      <c r="M4" s="4">
        <f>RANK(L4,$L$4:$L$10)</f>
        <v>1</v>
      </c>
      <c r="N4" s="4">
        <f t="shared" ref="N4" si="3">MAX(D4:H4)</f>
        <v>0</v>
      </c>
      <c r="O4" s="4">
        <f t="shared" ref="O4" si="4">MIN(D4:H4)</f>
        <v>0</v>
      </c>
      <c r="P4" s="34">
        <f t="shared" ref="P4" si="5">SUM(I4-N4-O4)</f>
        <v>0</v>
      </c>
      <c r="Q4" s="34">
        <f t="shared" ref="Q4" si="6">AVERAGE(N4:O4)</f>
        <v>0</v>
      </c>
      <c r="R4" s="32">
        <f t="shared" ref="R4" si="7">L4-Q4</f>
        <v>0</v>
      </c>
    </row>
    <row r="5" spans="1:18" ht="36.9" customHeight="1" x14ac:dyDescent="0.3">
      <c r="A5" s="4">
        <v>2</v>
      </c>
      <c r="B5" s="36" t="s">
        <v>96</v>
      </c>
      <c r="C5" s="36" t="s">
        <v>58</v>
      </c>
      <c r="D5" s="4"/>
      <c r="E5" s="4"/>
      <c r="F5" s="4"/>
      <c r="G5" s="4"/>
      <c r="H5" s="4"/>
      <c r="I5" s="4">
        <f>SUM(D5:H5)</f>
        <v>0</v>
      </c>
      <c r="J5" s="4">
        <f>SUM(P5/3)</f>
        <v>0</v>
      </c>
      <c r="K5" s="4"/>
      <c r="L5" s="4">
        <f>SUM(J5:K5)</f>
        <v>0</v>
      </c>
      <c r="M5" s="4">
        <f>RANK(L5,$L$4:$L$10)</f>
        <v>1</v>
      </c>
      <c r="N5" s="4">
        <f>MAX(D5:H5)</f>
        <v>0</v>
      </c>
      <c r="O5" s="4">
        <f>MIN(D5:H5)</f>
        <v>0</v>
      </c>
      <c r="P5" s="34">
        <f>SUM(I5-N5-O5)</f>
        <v>0</v>
      </c>
      <c r="Q5" s="34">
        <f>AVERAGE(N5:O5)</f>
        <v>0</v>
      </c>
      <c r="R5" s="32">
        <f>L5-Q5</f>
        <v>0</v>
      </c>
    </row>
    <row r="6" spans="1:18" ht="36.9" customHeight="1" x14ac:dyDescent="0.3">
      <c r="A6" s="4">
        <v>3</v>
      </c>
      <c r="B6" s="36" t="s">
        <v>97</v>
      </c>
      <c r="C6" s="36" t="s">
        <v>98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RANK(L6,$L$4:$L$10)</f>
        <v>1</v>
      </c>
      <c r="N6" s="4">
        <f>MAX(D6:H6)</f>
        <v>0</v>
      </c>
      <c r="O6" s="4">
        <f>MIN(D6:H6)</f>
        <v>0</v>
      </c>
      <c r="P6" s="34">
        <f>SUM(I6-N6-O6)</f>
        <v>0</v>
      </c>
      <c r="Q6" s="34">
        <f>AVERAGE(N6:O6)</f>
        <v>0</v>
      </c>
      <c r="R6" s="32">
        <f>L6-Q6</f>
        <v>0</v>
      </c>
    </row>
    <row r="7" spans="1:18" ht="36.9" customHeight="1" x14ac:dyDescent="0.3">
      <c r="A7" s="4">
        <v>4</v>
      </c>
      <c r="B7" s="36" t="s">
        <v>91</v>
      </c>
      <c r="C7" s="36" t="s">
        <v>92</v>
      </c>
      <c r="D7" s="4"/>
      <c r="E7" s="4"/>
      <c r="F7" s="4"/>
      <c r="G7" s="4"/>
      <c r="H7" s="4"/>
      <c r="I7" s="4">
        <f t="shared" ref="I7:I10" si="8">SUM(D7:H7)</f>
        <v>0</v>
      </c>
      <c r="J7" s="4">
        <f t="shared" ref="J7:J10" si="9">SUM(P7/3)</f>
        <v>0</v>
      </c>
      <c r="K7" s="4"/>
      <c r="L7" s="4">
        <f t="shared" ref="L7:L10" si="10">SUM(J7:K7)</f>
        <v>0</v>
      </c>
      <c r="M7" s="4">
        <f t="shared" ref="M7:M10" si="11">RANK(L7,$L$4:$L$10)</f>
        <v>1</v>
      </c>
      <c r="N7" s="4">
        <f t="shared" ref="N7:N10" si="12">MAX(D7:H7)</f>
        <v>0</v>
      </c>
      <c r="O7" s="4">
        <f t="shared" ref="O7:O10" si="13">MIN(D7:H7)</f>
        <v>0</v>
      </c>
      <c r="P7" s="34">
        <f t="shared" ref="P7:P10" si="14">SUM(I7-N7-O7)</f>
        <v>0</v>
      </c>
      <c r="Q7" s="34">
        <f t="shared" ref="Q7:Q10" si="15">AVERAGE(N7:O7)</f>
        <v>0</v>
      </c>
      <c r="R7" s="32">
        <f t="shared" ref="R7:R10" si="16">L7-Q7</f>
        <v>0</v>
      </c>
    </row>
    <row r="8" spans="1:18" ht="36.9" customHeight="1" x14ac:dyDescent="0.3">
      <c r="A8" s="4">
        <v>5</v>
      </c>
      <c r="B8" s="36" t="s">
        <v>93</v>
      </c>
      <c r="C8" s="36" t="s">
        <v>92</v>
      </c>
      <c r="D8" s="4"/>
      <c r="E8" s="4"/>
      <c r="F8" s="4"/>
      <c r="G8" s="4"/>
      <c r="H8" s="4"/>
      <c r="I8" s="4">
        <f t="shared" si="8"/>
        <v>0</v>
      </c>
      <c r="J8" s="4">
        <f t="shared" si="9"/>
        <v>0</v>
      </c>
      <c r="K8" s="4"/>
      <c r="L8" s="4">
        <f t="shared" si="10"/>
        <v>0</v>
      </c>
      <c r="M8" s="4">
        <f t="shared" si="11"/>
        <v>1</v>
      </c>
      <c r="N8" s="4">
        <f t="shared" si="12"/>
        <v>0</v>
      </c>
      <c r="O8" s="4">
        <f t="shared" si="13"/>
        <v>0</v>
      </c>
      <c r="P8" s="34">
        <f t="shared" si="14"/>
        <v>0</v>
      </c>
      <c r="Q8" s="34">
        <f t="shared" si="15"/>
        <v>0</v>
      </c>
      <c r="R8" s="32">
        <f t="shared" si="16"/>
        <v>0</v>
      </c>
    </row>
    <row r="9" spans="1:18" ht="36.9" customHeight="1" x14ac:dyDescent="0.3">
      <c r="A9" s="4">
        <v>6</v>
      </c>
      <c r="B9" s="36" t="s">
        <v>99</v>
      </c>
      <c r="C9" s="36" t="s">
        <v>98</v>
      </c>
      <c r="D9" s="4"/>
      <c r="E9" s="4"/>
      <c r="F9" s="4"/>
      <c r="G9" s="4"/>
      <c r="H9" s="4"/>
      <c r="I9" s="4">
        <f t="shared" si="8"/>
        <v>0</v>
      </c>
      <c r="J9" s="4">
        <f t="shared" si="9"/>
        <v>0</v>
      </c>
      <c r="K9" s="4"/>
      <c r="L9" s="4">
        <f t="shared" si="10"/>
        <v>0</v>
      </c>
      <c r="M9" s="4">
        <f t="shared" si="11"/>
        <v>1</v>
      </c>
      <c r="N9" s="4">
        <f t="shared" si="12"/>
        <v>0</v>
      </c>
      <c r="O9" s="4">
        <f t="shared" si="13"/>
        <v>0</v>
      </c>
      <c r="P9" s="34">
        <f t="shared" si="14"/>
        <v>0</v>
      </c>
      <c r="Q9" s="34">
        <f t="shared" si="15"/>
        <v>0</v>
      </c>
      <c r="R9" s="32">
        <f t="shared" si="16"/>
        <v>0</v>
      </c>
    </row>
    <row r="10" spans="1:18" ht="36.9" customHeight="1" x14ac:dyDescent="0.3">
      <c r="A10" s="4">
        <v>7</v>
      </c>
      <c r="B10" s="36" t="s">
        <v>100</v>
      </c>
      <c r="C10" s="36" t="s">
        <v>68</v>
      </c>
      <c r="D10" s="4"/>
      <c r="E10" s="4"/>
      <c r="F10" s="4"/>
      <c r="G10" s="4"/>
      <c r="H10" s="4"/>
      <c r="I10" s="4">
        <f t="shared" si="8"/>
        <v>0</v>
      </c>
      <c r="J10" s="4">
        <f t="shared" si="9"/>
        <v>0</v>
      </c>
      <c r="K10" s="4"/>
      <c r="L10" s="4">
        <f t="shared" si="10"/>
        <v>0</v>
      </c>
      <c r="M10" s="4">
        <f t="shared" si="11"/>
        <v>1</v>
      </c>
      <c r="N10" s="4">
        <f t="shared" si="12"/>
        <v>0</v>
      </c>
      <c r="O10" s="4">
        <f t="shared" si="13"/>
        <v>0</v>
      </c>
      <c r="P10" s="34">
        <f t="shared" si="14"/>
        <v>0</v>
      </c>
      <c r="Q10" s="34">
        <f t="shared" si="15"/>
        <v>0</v>
      </c>
      <c r="R10" s="32">
        <f t="shared" si="16"/>
        <v>0</v>
      </c>
    </row>
    <row r="11" spans="1:18" ht="36.9" customHeight="1" x14ac:dyDescent="0.3">
      <c r="A11" s="20" t="s">
        <v>90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3"/>
      <c r="Q11" s="3"/>
      <c r="R11" s="10"/>
    </row>
    <row r="12" spans="1:18" ht="36.9" customHeight="1" x14ac:dyDescent="0.3">
      <c r="C12" s="18" t="s">
        <v>19</v>
      </c>
      <c r="D12" s="18"/>
      <c r="E12" s="18"/>
      <c r="F12" s="13"/>
      <c r="G12" s="7"/>
      <c r="H12" s="7"/>
      <c r="I12" s="7"/>
      <c r="J12" s="7"/>
      <c r="K12" s="7"/>
      <c r="L12" s="7"/>
      <c r="M12" s="7"/>
      <c r="N12" s="7"/>
      <c r="O12" s="7"/>
      <c r="P12" s="3"/>
      <c r="Q12" s="3"/>
      <c r="R12" s="10"/>
    </row>
    <row r="13" spans="1:18" ht="36.9" customHeight="1" x14ac:dyDescent="0.3">
      <c r="A13" s="19" t="s">
        <v>22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</row>
    <row r="14" spans="1:18" ht="36.75" customHeight="1" x14ac:dyDescent="0.3">
      <c r="G14" s="13"/>
      <c r="H14" s="13"/>
      <c r="I14" s="13"/>
      <c r="J14" s="13"/>
      <c r="K14" s="13"/>
      <c r="L14" s="13"/>
      <c r="M14" s="13"/>
      <c r="N14" s="13"/>
      <c r="O14" s="13"/>
    </row>
    <row r="15" spans="1:18" ht="36.75" customHeight="1" x14ac:dyDescent="0.3"/>
    <row r="16" spans="1:18" ht="36.75" customHeight="1" x14ac:dyDescent="0.3"/>
    <row r="17" ht="36.75" customHeight="1" x14ac:dyDescent="0.3"/>
    <row r="18" ht="32.25" customHeight="1" x14ac:dyDescent="0.3"/>
    <row r="20" ht="33.75" customHeight="1" x14ac:dyDescent="0.3"/>
  </sheetData>
  <sortState xmlns:xlrd2="http://schemas.microsoft.com/office/spreadsheetml/2017/richdata2" ref="A4:C11">
    <sortCondition ref="A4:A11"/>
  </sortState>
  <mergeCells count="6">
    <mergeCell ref="N2:P2"/>
    <mergeCell ref="Q2:R2"/>
    <mergeCell ref="A11:O11"/>
    <mergeCell ref="C12:E12"/>
    <mergeCell ref="A13:R13"/>
    <mergeCell ref="A1:M2"/>
  </mergeCells>
  <phoneticPr fontId="9" type="noConversion"/>
  <pageMargins left="0.45" right="0.26874999999999999" top="0.57916666666666705" bottom="0.53888888888888897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11"/>
  <sheetViews>
    <sheetView zoomScale="89" zoomScaleNormal="89" workbookViewId="0">
      <selection activeCell="B4" sqref="B4:C6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44140625" style="1" customWidth="1"/>
    <col min="11" max="11" width="9.5546875" style="1" customWidth="1"/>
    <col min="12" max="12" width="7.44140625" style="1" customWidth="1"/>
    <col min="13" max="14" width="6.88671875" style="1" customWidth="1"/>
    <col min="15" max="15" width="7.33203125" style="1" customWidth="1"/>
    <col min="16" max="16" width="9" style="2" customWidth="1"/>
    <col min="17" max="17" width="8.33203125" style="2" customWidth="1"/>
    <col min="18" max="18" width="12.109375" style="1" customWidth="1"/>
    <col min="19" max="16384" width="9" style="1"/>
  </cols>
  <sheetData>
    <row r="1" spans="1:19" ht="27.6" customHeight="1" x14ac:dyDescent="0.3">
      <c r="A1" s="26" t="s">
        <v>201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  <c r="O1" s="27"/>
      <c r="P1" s="28"/>
      <c r="Q1" s="28"/>
      <c r="R1" s="27"/>
    </row>
    <row r="2" spans="1:19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9" t="s">
        <v>0</v>
      </c>
      <c r="O2" s="29"/>
      <c r="P2" s="29"/>
      <c r="Q2" s="29" t="s">
        <v>1</v>
      </c>
      <c r="R2" s="29"/>
    </row>
    <row r="3" spans="1:19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197</v>
      </c>
      <c r="K3" s="5" t="s">
        <v>11</v>
      </c>
      <c r="L3" s="5" t="s">
        <v>12</v>
      </c>
      <c r="M3" s="4" t="s">
        <v>13</v>
      </c>
      <c r="N3" s="30" t="s">
        <v>14</v>
      </c>
      <c r="O3" s="30" t="s">
        <v>15</v>
      </c>
      <c r="P3" s="6" t="s">
        <v>16</v>
      </c>
      <c r="Q3" s="30" t="s">
        <v>17</v>
      </c>
      <c r="R3" s="33" t="s">
        <v>18</v>
      </c>
    </row>
    <row r="4" spans="1:19" ht="36.9" customHeight="1" x14ac:dyDescent="0.3">
      <c r="A4" s="4">
        <v>1</v>
      </c>
      <c r="B4" s="36" t="s">
        <v>103</v>
      </c>
      <c r="C4" s="36" t="s">
        <v>58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RANK(L4,$L$4:$L$6)</f>
        <v>1</v>
      </c>
      <c r="N4" s="4">
        <f>MAX(D4:H4)</f>
        <v>0</v>
      </c>
      <c r="O4" s="4">
        <f>MIN(D4:H4)</f>
        <v>0</v>
      </c>
      <c r="P4" s="34">
        <f>SUM(I4-N4-O4)</f>
        <v>0</v>
      </c>
      <c r="Q4" s="34">
        <f>AVERAGE(N4:O4)</f>
        <v>0</v>
      </c>
      <c r="R4" s="31">
        <f>L4-Q4</f>
        <v>0</v>
      </c>
      <c r="S4" s="9"/>
    </row>
    <row r="5" spans="1:19" ht="36.9" customHeight="1" x14ac:dyDescent="0.3">
      <c r="A5" s="4">
        <v>2</v>
      </c>
      <c r="B5" s="36" t="s">
        <v>104</v>
      </c>
      <c r="C5" s="36" t="s">
        <v>98</v>
      </c>
      <c r="D5" s="4"/>
      <c r="E5" s="4"/>
      <c r="F5" s="4"/>
      <c r="G5" s="4"/>
      <c r="H5" s="4"/>
      <c r="I5" s="4">
        <f t="shared" ref="I5:I6" si="0">SUM(D5:H5)</f>
        <v>0</v>
      </c>
      <c r="J5" s="4">
        <f t="shared" ref="J5:J6" si="1">SUM(P5/3)</f>
        <v>0</v>
      </c>
      <c r="K5" s="4"/>
      <c r="L5" s="4">
        <f t="shared" ref="L5:L6" si="2">SUM(J5:K5)</f>
        <v>0</v>
      </c>
      <c r="M5" s="4">
        <f t="shared" ref="M5:M6" si="3">RANK(L5,$L$4:$L$6)</f>
        <v>1</v>
      </c>
      <c r="N5" s="4">
        <f t="shared" ref="N5:N6" si="4">MAX(D5:H5)</f>
        <v>0</v>
      </c>
      <c r="O5" s="4">
        <f t="shared" ref="O5:O6" si="5">MIN(D5:H5)</f>
        <v>0</v>
      </c>
      <c r="P5" s="34">
        <f t="shared" ref="P5:P6" si="6">SUM(I5-N5-O5)</f>
        <v>0</v>
      </c>
      <c r="Q5" s="34">
        <f t="shared" ref="Q5:Q6" si="7">AVERAGE(N5:O5)</f>
        <v>0</v>
      </c>
      <c r="R5" s="31">
        <f t="shared" ref="R5:R6" si="8">L5-Q5</f>
        <v>0</v>
      </c>
      <c r="S5" s="9"/>
    </row>
    <row r="6" spans="1:19" ht="36.9" customHeight="1" x14ac:dyDescent="0.3">
      <c r="A6" s="4">
        <v>3</v>
      </c>
      <c r="B6" s="36" t="s">
        <v>102</v>
      </c>
      <c r="C6" s="36" t="s">
        <v>58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34">
        <f t="shared" si="6"/>
        <v>0</v>
      </c>
      <c r="Q6" s="34">
        <f t="shared" si="7"/>
        <v>0</v>
      </c>
      <c r="R6" s="31">
        <f t="shared" si="8"/>
        <v>0</v>
      </c>
      <c r="S6" s="9"/>
    </row>
    <row r="7" spans="1:19" ht="36.9" customHeight="1" x14ac:dyDescent="0.3">
      <c r="A7" s="20" t="s">
        <v>101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1"/>
      <c r="O7" s="21"/>
      <c r="R7" s="10"/>
    </row>
    <row r="8" spans="1:19" ht="36.9" customHeight="1" x14ac:dyDescent="0.3">
      <c r="A8" s="12"/>
      <c r="B8" s="12"/>
      <c r="C8" s="18" t="s">
        <v>19</v>
      </c>
      <c r="D8" s="18"/>
      <c r="E8" s="18"/>
      <c r="F8" s="12"/>
      <c r="G8" s="12"/>
      <c r="H8" s="12"/>
      <c r="I8" s="12"/>
      <c r="J8" s="12"/>
      <c r="K8" s="12"/>
      <c r="L8" s="12"/>
      <c r="M8" s="12"/>
      <c r="N8" s="12"/>
      <c r="O8" s="12"/>
      <c r="R8" s="10"/>
    </row>
    <row r="9" spans="1:19" ht="36.9" customHeight="1" x14ac:dyDescent="0.3">
      <c r="A9" s="19" t="s">
        <v>22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</row>
    <row r="10" spans="1:19" ht="33" customHeight="1" x14ac:dyDescent="0.3"/>
    <row r="11" spans="1:19" ht="33" customHeight="1" x14ac:dyDescent="0.3"/>
  </sheetData>
  <sortState xmlns:xlrd2="http://schemas.microsoft.com/office/spreadsheetml/2017/richdata2" ref="A4:C13">
    <sortCondition ref="A4:A13"/>
  </sortState>
  <mergeCells count="6">
    <mergeCell ref="N2:P2"/>
    <mergeCell ref="Q2:R2"/>
    <mergeCell ref="A7:O7"/>
    <mergeCell ref="C8:E8"/>
    <mergeCell ref="A9:R9"/>
    <mergeCell ref="A1:M2"/>
  </mergeCells>
  <phoneticPr fontId="9" type="noConversion"/>
  <pageMargins left="0.45" right="0.26874999999999999" top="0.57916666666666705" bottom="0.53888888888888897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S25"/>
  <sheetViews>
    <sheetView zoomScale="85" zoomScaleNormal="85" workbookViewId="0">
      <selection activeCell="U13" sqref="U13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.33203125" style="1" customWidth="1"/>
    <col min="11" max="11" width="9.77734375" style="1" customWidth="1"/>
    <col min="12" max="12" width="7.44140625" style="1" customWidth="1"/>
    <col min="13" max="13" width="11.6640625" style="1" customWidth="1"/>
    <col min="14" max="14" width="7.88671875" style="1" customWidth="1"/>
    <col min="15" max="15" width="8.109375" style="1" customWidth="1"/>
    <col min="16" max="16" width="10.33203125" style="2" customWidth="1"/>
    <col min="17" max="17" width="8.88671875" style="2" customWidth="1"/>
    <col min="18" max="18" width="12.88671875" style="1" customWidth="1"/>
    <col min="19" max="16384" width="9" style="1"/>
  </cols>
  <sheetData>
    <row r="1" spans="1:19" ht="27.6" customHeight="1" x14ac:dyDescent="0.3">
      <c r="A1" s="37" t="s">
        <v>202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  <c r="O1" s="27"/>
      <c r="P1" s="28"/>
      <c r="Q1" s="28"/>
      <c r="R1" s="27"/>
    </row>
    <row r="2" spans="1:19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9" t="s">
        <v>0</v>
      </c>
      <c r="O2" s="29"/>
      <c r="P2" s="29"/>
      <c r="Q2" s="29" t="s">
        <v>1</v>
      </c>
      <c r="R2" s="29"/>
    </row>
    <row r="3" spans="1:19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197</v>
      </c>
      <c r="K3" s="5" t="s">
        <v>11</v>
      </c>
      <c r="L3" s="5" t="s">
        <v>12</v>
      </c>
      <c r="M3" s="4" t="s">
        <v>13</v>
      </c>
      <c r="N3" s="30" t="s">
        <v>14</v>
      </c>
      <c r="O3" s="30" t="s">
        <v>15</v>
      </c>
      <c r="P3" s="6" t="s">
        <v>16</v>
      </c>
      <c r="Q3" s="30" t="s">
        <v>17</v>
      </c>
      <c r="R3" s="33" t="s">
        <v>18</v>
      </c>
    </row>
    <row r="4" spans="1:19" ht="36.9" customHeight="1" x14ac:dyDescent="0.3">
      <c r="A4" s="4">
        <v>1</v>
      </c>
      <c r="B4" s="36" t="s">
        <v>110</v>
      </c>
      <c r="C4" s="36" t="s">
        <v>109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RANK(L4,$L$4:$L$19)</f>
        <v>1</v>
      </c>
      <c r="N4" s="4">
        <f t="shared" ref="N4" si="0">MAX(D4:H4)</f>
        <v>0</v>
      </c>
      <c r="O4" s="4">
        <f t="shared" ref="O4" si="1">MIN(D4:H4)</f>
        <v>0</v>
      </c>
      <c r="P4" s="34">
        <f t="shared" ref="P4" si="2">SUM(I4-N4-O4)</f>
        <v>0</v>
      </c>
      <c r="Q4" s="34">
        <f>AVERAGE(N4:O4)</f>
        <v>0</v>
      </c>
      <c r="R4" s="31">
        <f>L4-Q4</f>
        <v>0</v>
      </c>
    </row>
    <row r="5" spans="1:19" ht="36.9" customHeight="1" x14ac:dyDescent="0.3">
      <c r="A5" s="4">
        <v>2</v>
      </c>
      <c r="B5" s="36" t="s">
        <v>111</v>
      </c>
      <c r="C5" s="36" t="s">
        <v>54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 t="shared" ref="M5:M10" si="6">RANK(L5,$L$4:$L$19)</f>
        <v>1</v>
      </c>
      <c r="N5" s="4">
        <f t="shared" ref="N5:N10" si="7">MAX(D5:H5)</f>
        <v>0</v>
      </c>
      <c r="O5" s="4">
        <f t="shared" ref="O5:O10" si="8">MIN(D5:H5)</f>
        <v>0</v>
      </c>
      <c r="P5" s="34">
        <f t="shared" ref="P5:P10" si="9">SUM(I5-N5-O5)</f>
        <v>0</v>
      </c>
      <c r="Q5" s="34">
        <f t="shared" ref="Q5" si="10">AVERAGE(N5:O5)</f>
        <v>0</v>
      </c>
      <c r="R5" s="32">
        <f t="shared" ref="R5" si="11">L5-Q5</f>
        <v>0</v>
      </c>
    </row>
    <row r="6" spans="1:19" ht="36.9" customHeight="1" x14ac:dyDescent="0.3">
      <c r="A6" s="4">
        <v>3</v>
      </c>
      <c r="B6" s="36" t="s">
        <v>112</v>
      </c>
      <c r="C6" s="36" t="s">
        <v>54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 t="shared" si="6"/>
        <v>1</v>
      </c>
      <c r="N6" s="4">
        <f t="shared" si="7"/>
        <v>0</v>
      </c>
      <c r="O6" s="4">
        <f t="shared" si="8"/>
        <v>0</v>
      </c>
      <c r="P6" s="34">
        <f t="shared" si="9"/>
        <v>0</v>
      </c>
      <c r="Q6" s="34">
        <f>AVERAGE(N6:O6)</f>
        <v>0</v>
      </c>
      <c r="R6" s="31">
        <f>L6-Q6</f>
        <v>0</v>
      </c>
    </row>
    <row r="7" spans="1:19" ht="36.9" customHeight="1" x14ac:dyDescent="0.3">
      <c r="A7" s="4">
        <v>4</v>
      </c>
      <c r="B7" s="36" t="s">
        <v>113</v>
      </c>
      <c r="C7" s="36" t="s">
        <v>56</v>
      </c>
      <c r="D7" s="4"/>
      <c r="E7" s="4"/>
      <c r="F7" s="4"/>
      <c r="G7" s="4"/>
      <c r="H7" s="4"/>
      <c r="I7" s="4">
        <f t="shared" ref="I7" si="12">SUM(D7:H7)</f>
        <v>0</v>
      </c>
      <c r="J7" s="4">
        <f t="shared" ref="J7" si="13">SUM(P7/3)</f>
        <v>0</v>
      </c>
      <c r="K7" s="4"/>
      <c r="L7" s="4">
        <f t="shared" ref="L7" si="14">SUM(J7:K7)</f>
        <v>0</v>
      </c>
      <c r="M7" s="4">
        <f t="shared" si="6"/>
        <v>1</v>
      </c>
      <c r="N7" s="4">
        <f t="shared" si="7"/>
        <v>0</v>
      </c>
      <c r="O7" s="4">
        <f t="shared" si="8"/>
        <v>0</v>
      </c>
      <c r="P7" s="34">
        <f t="shared" si="9"/>
        <v>0</v>
      </c>
      <c r="Q7" s="34">
        <f t="shared" ref="Q7" si="15">AVERAGE(N7:O7)</f>
        <v>0</v>
      </c>
      <c r="R7" s="32">
        <f t="shared" ref="R7" si="16">L7-Q7</f>
        <v>0</v>
      </c>
    </row>
    <row r="8" spans="1:19" ht="36.9" customHeight="1" x14ac:dyDescent="0.3">
      <c r="A8" s="4">
        <v>5</v>
      </c>
      <c r="B8" s="36" t="s">
        <v>114</v>
      </c>
      <c r="C8" s="36" t="s">
        <v>58</v>
      </c>
      <c r="D8" s="4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 t="shared" si="6"/>
        <v>1</v>
      </c>
      <c r="N8" s="4">
        <f t="shared" si="7"/>
        <v>0</v>
      </c>
      <c r="O8" s="4">
        <f t="shared" si="8"/>
        <v>0</v>
      </c>
      <c r="P8" s="34">
        <f t="shared" si="9"/>
        <v>0</v>
      </c>
      <c r="Q8" s="34">
        <f>AVERAGE(N8:O8)</f>
        <v>0</v>
      </c>
      <c r="R8" s="31">
        <f>L8-Q8</f>
        <v>0</v>
      </c>
    </row>
    <row r="9" spans="1:19" ht="36.9" customHeight="1" x14ac:dyDescent="0.3">
      <c r="A9" s="4">
        <v>6</v>
      </c>
      <c r="B9" s="36" t="s">
        <v>119</v>
      </c>
      <c r="C9" s="36" t="s">
        <v>120</v>
      </c>
      <c r="D9" s="4"/>
      <c r="E9" s="4"/>
      <c r="F9" s="4"/>
      <c r="G9" s="4"/>
      <c r="H9" s="4"/>
      <c r="I9" s="4">
        <f>SUM(D9:H9)</f>
        <v>0</v>
      </c>
      <c r="J9" s="4">
        <f>SUM(P9/3)</f>
        <v>0</v>
      </c>
      <c r="K9" s="4"/>
      <c r="L9" s="4">
        <f>SUM(J9:K9)</f>
        <v>0</v>
      </c>
      <c r="M9" s="4">
        <f t="shared" si="6"/>
        <v>1</v>
      </c>
      <c r="N9" s="4">
        <f t="shared" si="7"/>
        <v>0</v>
      </c>
      <c r="O9" s="4">
        <f t="shared" si="8"/>
        <v>0</v>
      </c>
      <c r="P9" s="34">
        <f t="shared" si="9"/>
        <v>0</v>
      </c>
      <c r="Q9" s="34">
        <f>AVERAGE(N9:O9)</f>
        <v>0</v>
      </c>
      <c r="R9" s="31">
        <f>L9-Q9</f>
        <v>0</v>
      </c>
    </row>
    <row r="10" spans="1:19" ht="36.9" customHeight="1" x14ac:dyDescent="0.3">
      <c r="A10" s="4">
        <v>7</v>
      </c>
      <c r="B10" s="36" t="s">
        <v>121</v>
      </c>
      <c r="C10" s="36" t="s">
        <v>106</v>
      </c>
      <c r="D10" s="4"/>
      <c r="E10" s="4"/>
      <c r="F10" s="4"/>
      <c r="G10" s="4"/>
      <c r="H10" s="4"/>
      <c r="I10" s="4">
        <f>SUM(D10:H10)</f>
        <v>0</v>
      </c>
      <c r="J10" s="4">
        <f>SUM(P10/3)</f>
        <v>0</v>
      </c>
      <c r="K10" s="4"/>
      <c r="L10" s="4">
        <f>SUM(J10:K10)</f>
        <v>0</v>
      </c>
      <c r="M10" s="4">
        <f t="shared" si="6"/>
        <v>1</v>
      </c>
      <c r="N10" s="4">
        <f t="shared" si="7"/>
        <v>0</v>
      </c>
      <c r="O10" s="4">
        <f t="shared" si="8"/>
        <v>0</v>
      </c>
      <c r="P10" s="34">
        <f t="shared" si="9"/>
        <v>0</v>
      </c>
      <c r="Q10" s="34">
        <f>AVERAGE(N10:O10)</f>
        <v>0</v>
      </c>
      <c r="R10" s="31">
        <f>L10-Q10</f>
        <v>0</v>
      </c>
      <c r="S10" s="16"/>
    </row>
    <row r="11" spans="1:19" ht="36.9" customHeight="1" x14ac:dyDescent="0.3">
      <c r="A11" s="4">
        <v>8</v>
      </c>
      <c r="B11" s="36" t="s">
        <v>107</v>
      </c>
      <c r="C11" s="36" t="s">
        <v>52</v>
      </c>
      <c r="D11" s="4"/>
      <c r="E11" s="4"/>
      <c r="F11" s="4"/>
      <c r="G11" s="4"/>
      <c r="H11" s="4"/>
      <c r="I11" s="4">
        <f t="shared" ref="I11:I19" si="17">SUM(D11:H11)</f>
        <v>0</v>
      </c>
      <c r="J11" s="4">
        <f t="shared" ref="J11:J19" si="18">SUM(P11/3)</f>
        <v>0</v>
      </c>
      <c r="K11" s="4"/>
      <c r="L11" s="4">
        <f t="shared" ref="L11:L19" si="19">SUM(J11:K11)</f>
        <v>0</v>
      </c>
      <c r="M11" s="4">
        <f t="shared" ref="M11:M19" si="20">RANK(L11,$L$4:$L$19)</f>
        <v>1</v>
      </c>
      <c r="N11" s="4">
        <f t="shared" ref="N11:N19" si="21">MAX(D11:H11)</f>
        <v>0</v>
      </c>
      <c r="O11" s="4">
        <f t="shared" ref="O11:O19" si="22">MIN(D11:H11)</f>
        <v>0</v>
      </c>
      <c r="P11" s="34">
        <f t="shared" ref="P11:P19" si="23">SUM(I11-N11-O11)</f>
        <v>0</v>
      </c>
      <c r="Q11" s="34">
        <f t="shared" ref="Q11:Q19" si="24">AVERAGE(N11:O11)</f>
        <v>0</v>
      </c>
      <c r="R11" s="31">
        <f t="shared" ref="R11:R19" si="25">L11-Q11</f>
        <v>0</v>
      </c>
      <c r="S11" s="16"/>
    </row>
    <row r="12" spans="1:19" ht="36.9" customHeight="1" x14ac:dyDescent="0.3">
      <c r="A12" s="4">
        <v>9</v>
      </c>
      <c r="B12" s="36" t="s">
        <v>108</v>
      </c>
      <c r="C12" s="36" t="s">
        <v>109</v>
      </c>
      <c r="D12" s="4"/>
      <c r="E12" s="4"/>
      <c r="F12" s="4"/>
      <c r="G12" s="4"/>
      <c r="H12" s="4"/>
      <c r="I12" s="4">
        <f t="shared" si="17"/>
        <v>0</v>
      </c>
      <c r="J12" s="4">
        <f t="shared" si="18"/>
        <v>0</v>
      </c>
      <c r="K12" s="4"/>
      <c r="L12" s="4">
        <f t="shared" si="19"/>
        <v>0</v>
      </c>
      <c r="M12" s="4">
        <f t="shared" si="20"/>
        <v>1</v>
      </c>
      <c r="N12" s="4">
        <f t="shared" si="21"/>
        <v>0</v>
      </c>
      <c r="O12" s="4">
        <f t="shared" si="22"/>
        <v>0</v>
      </c>
      <c r="P12" s="34">
        <f t="shared" si="23"/>
        <v>0</v>
      </c>
      <c r="Q12" s="34">
        <f t="shared" si="24"/>
        <v>0</v>
      </c>
      <c r="R12" s="31">
        <f t="shared" si="25"/>
        <v>0</v>
      </c>
      <c r="S12" s="16"/>
    </row>
    <row r="13" spans="1:19" ht="36.9" customHeight="1" x14ac:dyDescent="0.3">
      <c r="A13" s="4">
        <v>10</v>
      </c>
      <c r="B13" s="36" t="s">
        <v>122</v>
      </c>
      <c r="C13" s="36" t="s">
        <v>120</v>
      </c>
      <c r="D13" s="4"/>
      <c r="E13" s="4"/>
      <c r="F13" s="4"/>
      <c r="G13" s="4"/>
      <c r="H13" s="4"/>
      <c r="I13" s="4">
        <f t="shared" si="17"/>
        <v>0</v>
      </c>
      <c r="J13" s="4">
        <f t="shared" si="18"/>
        <v>0</v>
      </c>
      <c r="K13" s="4"/>
      <c r="L13" s="4">
        <f t="shared" si="19"/>
        <v>0</v>
      </c>
      <c r="M13" s="4">
        <f t="shared" si="20"/>
        <v>1</v>
      </c>
      <c r="N13" s="4">
        <f t="shared" si="21"/>
        <v>0</v>
      </c>
      <c r="O13" s="4">
        <f t="shared" si="22"/>
        <v>0</v>
      </c>
      <c r="P13" s="34">
        <f t="shared" si="23"/>
        <v>0</v>
      </c>
      <c r="Q13" s="34">
        <f t="shared" si="24"/>
        <v>0</v>
      </c>
      <c r="R13" s="31">
        <f t="shared" si="25"/>
        <v>0</v>
      </c>
      <c r="S13" s="16"/>
    </row>
    <row r="14" spans="1:19" ht="36.9" customHeight="1" x14ac:dyDescent="0.3">
      <c r="A14" s="4">
        <v>11</v>
      </c>
      <c r="B14" s="36" t="s">
        <v>74</v>
      </c>
      <c r="C14" s="36" t="s">
        <v>75</v>
      </c>
      <c r="D14" s="4"/>
      <c r="E14" s="4"/>
      <c r="F14" s="4"/>
      <c r="G14" s="4"/>
      <c r="H14" s="4"/>
      <c r="I14" s="4">
        <f t="shared" si="17"/>
        <v>0</v>
      </c>
      <c r="J14" s="4">
        <f t="shared" si="18"/>
        <v>0</v>
      </c>
      <c r="K14" s="4"/>
      <c r="L14" s="4">
        <f t="shared" si="19"/>
        <v>0</v>
      </c>
      <c r="M14" s="4">
        <f t="shared" si="20"/>
        <v>1</v>
      </c>
      <c r="N14" s="4">
        <f t="shared" si="21"/>
        <v>0</v>
      </c>
      <c r="O14" s="4">
        <f t="shared" si="22"/>
        <v>0</v>
      </c>
      <c r="P14" s="34">
        <f t="shared" si="23"/>
        <v>0</v>
      </c>
      <c r="Q14" s="34">
        <f t="shared" si="24"/>
        <v>0</v>
      </c>
      <c r="R14" s="31">
        <f t="shared" si="25"/>
        <v>0</v>
      </c>
      <c r="S14" s="16"/>
    </row>
    <row r="15" spans="1:19" ht="36.9" customHeight="1" x14ac:dyDescent="0.3">
      <c r="A15" s="4">
        <v>12</v>
      </c>
      <c r="B15" s="36" t="s">
        <v>116</v>
      </c>
      <c r="C15" s="36" t="s">
        <v>58</v>
      </c>
      <c r="D15" s="4"/>
      <c r="E15" s="4"/>
      <c r="F15" s="4"/>
      <c r="G15" s="4"/>
      <c r="H15" s="4"/>
      <c r="I15" s="4">
        <f t="shared" si="17"/>
        <v>0</v>
      </c>
      <c r="J15" s="4">
        <f t="shared" si="18"/>
        <v>0</v>
      </c>
      <c r="K15" s="4"/>
      <c r="L15" s="4">
        <f t="shared" si="19"/>
        <v>0</v>
      </c>
      <c r="M15" s="4">
        <f t="shared" si="20"/>
        <v>1</v>
      </c>
      <c r="N15" s="4">
        <f t="shared" si="21"/>
        <v>0</v>
      </c>
      <c r="O15" s="4">
        <f t="shared" si="22"/>
        <v>0</v>
      </c>
      <c r="P15" s="34">
        <f t="shared" si="23"/>
        <v>0</v>
      </c>
      <c r="Q15" s="34">
        <f t="shared" si="24"/>
        <v>0</v>
      </c>
      <c r="R15" s="31">
        <f t="shared" si="25"/>
        <v>0</v>
      </c>
      <c r="S15" s="16"/>
    </row>
    <row r="16" spans="1:19" ht="36.9" customHeight="1" x14ac:dyDescent="0.3">
      <c r="A16" s="4">
        <v>13</v>
      </c>
      <c r="B16" s="36" t="s">
        <v>117</v>
      </c>
      <c r="C16" s="36" t="s">
        <v>118</v>
      </c>
      <c r="D16" s="4"/>
      <c r="E16" s="4"/>
      <c r="F16" s="4"/>
      <c r="G16" s="4"/>
      <c r="H16" s="4"/>
      <c r="I16" s="4">
        <f t="shared" si="17"/>
        <v>0</v>
      </c>
      <c r="J16" s="4">
        <f t="shared" si="18"/>
        <v>0</v>
      </c>
      <c r="K16" s="4"/>
      <c r="L16" s="4">
        <f t="shared" si="19"/>
        <v>0</v>
      </c>
      <c r="M16" s="4">
        <f t="shared" si="20"/>
        <v>1</v>
      </c>
      <c r="N16" s="4">
        <f t="shared" si="21"/>
        <v>0</v>
      </c>
      <c r="O16" s="4">
        <f t="shared" si="22"/>
        <v>0</v>
      </c>
      <c r="P16" s="34">
        <f t="shared" si="23"/>
        <v>0</v>
      </c>
      <c r="Q16" s="34">
        <f t="shared" si="24"/>
        <v>0</v>
      </c>
      <c r="R16" s="31">
        <f t="shared" si="25"/>
        <v>0</v>
      </c>
      <c r="S16" s="16"/>
    </row>
    <row r="17" spans="1:19" ht="36.9" customHeight="1" x14ac:dyDescent="0.3">
      <c r="A17" s="4">
        <v>14</v>
      </c>
      <c r="B17" s="36" t="s">
        <v>123</v>
      </c>
      <c r="C17" s="36" t="s">
        <v>106</v>
      </c>
      <c r="D17" s="4"/>
      <c r="E17" s="4"/>
      <c r="F17" s="4"/>
      <c r="G17" s="4"/>
      <c r="H17" s="4"/>
      <c r="I17" s="4">
        <f t="shared" si="17"/>
        <v>0</v>
      </c>
      <c r="J17" s="4">
        <f t="shared" si="18"/>
        <v>0</v>
      </c>
      <c r="K17" s="4"/>
      <c r="L17" s="4">
        <f t="shared" si="19"/>
        <v>0</v>
      </c>
      <c r="M17" s="4">
        <f t="shared" si="20"/>
        <v>1</v>
      </c>
      <c r="N17" s="4">
        <f t="shared" si="21"/>
        <v>0</v>
      </c>
      <c r="O17" s="4">
        <f t="shared" si="22"/>
        <v>0</v>
      </c>
      <c r="P17" s="34">
        <f t="shared" si="23"/>
        <v>0</v>
      </c>
      <c r="Q17" s="34">
        <f t="shared" si="24"/>
        <v>0</v>
      </c>
      <c r="R17" s="31">
        <f t="shared" si="25"/>
        <v>0</v>
      </c>
      <c r="S17" s="16"/>
    </row>
    <row r="18" spans="1:19" ht="36.9" customHeight="1" x14ac:dyDescent="0.3">
      <c r="A18" s="4">
        <v>15</v>
      </c>
      <c r="B18" s="35" t="s">
        <v>115</v>
      </c>
      <c r="C18" s="36" t="s">
        <v>58</v>
      </c>
      <c r="D18" s="4"/>
      <c r="E18" s="4"/>
      <c r="F18" s="4"/>
      <c r="G18" s="4"/>
      <c r="H18" s="4"/>
      <c r="I18" s="4">
        <f t="shared" si="17"/>
        <v>0</v>
      </c>
      <c r="J18" s="4">
        <f t="shared" si="18"/>
        <v>0</v>
      </c>
      <c r="K18" s="4"/>
      <c r="L18" s="4">
        <f t="shared" si="19"/>
        <v>0</v>
      </c>
      <c r="M18" s="4">
        <f t="shared" si="20"/>
        <v>1</v>
      </c>
      <c r="N18" s="4">
        <f t="shared" si="21"/>
        <v>0</v>
      </c>
      <c r="O18" s="4">
        <f t="shared" si="22"/>
        <v>0</v>
      </c>
      <c r="P18" s="34">
        <f t="shared" si="23"/>
        <v>0</v>
      </c>
      <c r="Q18" s="34">
        <f t="shared" si="24"/>
        <v>0</v>
      </c>
      <c r="R18" s="31">
        <f t="shared" si="25"/>
        <v>0</v>
      </c>
      <c r="S18" s="16"/>
    </row>
    <row r="19" spans="1:19" ht="36.9" customHeight="1" x14ac:dyDescent="0.3">
      <c r="A19" s="4">
        <v>16</v>
      </c>
      <c r="B19" s="36" t="s">
        <v>105</v>
      </c>
      <c r="C19" s="38" t="s">
        <v>106</v>
      </c>
      <c r="D19" s="4"/>
      <c r="E19" s="4"/>
      <c r="F19" s="4"/>
      <c r="G19" s="4"/>
      <c r="H19" s="4"/>
      <c r="I19" s="4">
        <f t="shared" si="17"/>
        <v>0</v>
      </c>
      <c r="J19" s="4">
        <f t="shared" si="18"/>
        <v>0</v>
      </c>
      <c r="K19" s="4"/>
      <c r="L19" s="4">
        <f t="shared" si="19"/>
        <v>0</v>
      </c>
      <c r="M19" s="4">
        <f t="shared" si="20"/>
        <v>1</v>
      </c>
      <c r="N19" s="4">
        <f t="shared" si="21"/>
        <v>0</v>
      </c>
      <c r="O19" s="4">
        <f t="shared" si="22"/>
        <v>0</v>
      </c>
      <c r="P19" s="34">
        <f t="shared" si="23"/>
        <v>0</v>
      </c>
      <c r="Q19" s="34">
        <f t="shared" si="24"/>
        <v>0</v>
      </c>
      <c r="R19" s="31">
        <f t="shared" si="25"/>
        <v>0</v>
      </c>
      <c r="S19" s="16"/>
    </row>
    <row r="20" spans="1:19" ht="36.9" customHeight="1" x14ac:dyDescent="0.3">
      <c r="A20" s="20" t="s">
        <v>124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1"/>
      <c r="O20" s="21"/>
      <c r="R20" s="8"/>
    </row>
    <row r="21" spans="1:19" ht="36.9" customHeight="1" x14ac:dyDescent="0.3">
      <c r="C21" s="18" t="s">
        <v>19</v>
      </c>
      <c r="D21" s="18"/>
      <c r="E21" s="18"/>
    </row>
    <row r="22" spans="1:19" ht="36.9" customHeight="1" x14ac:dyDescent="0.3">
      <c r="A22" s="19" t="s">
        <v>22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</row>
    <row r="23" spans="1:19" ht="36" customHeight="1" x14ac:dyDescent="0.3"/>
    <row r="24" spans="1:19" ht="30" customHeight="1" x14ac:dyDescent="0.3"/>
    <row r="25" spans="1:19" ht="41.25" customHeight="1" x14ac:dyDescent="0.3"/>
  </sheetData>
  <sortState xmlns:xlrd2="http://schemas.microsoft.com/office/spreadsheetml/2017/richdata2" ref="A4:C5">
    <sortCondition ref="A4:A5"/>
  </sortState>
  <mergeCells count="6">
    <mergeCell ref="N2:P2"/>
    <mergeCell ref="Q2:R2"/>
    <mergeCell ref="A20:O20"/>
    <mergeCell ref="C21:E21"/>
    <mergeCell ref="A22:R22"/>
    <mergeCell ref="A1:M2"/>
  </mergeCells>
  <phoneticPr fontId="9" type="noConversion"/>
  <pageMargins left="0.45" right="0.26874999999999999" top="0.57916666666666705" bottom="0.53888888888888897" header="0.3" footer="0.3"/>
  <pageSetup paperSize="9" scale="6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BD20"/>
  <sheetViews>
    <sheetView topLeftCell="A2" zoomScale="66" zoomScaleNormal="66" workbookViewId="0">
      <selection activeCell="X5" sqref="X5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8" style="1" customWidth="1"/>
    <col min="11" max="11" width="9.77734375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8.109375" style="1" bestFit="1" customWidth="1"/>
    <col min="16" max="16" width="10" style="2" customWidth="1"/>
    <col min="17" max="17" width="8.44140625" style="2" customWidth="1"/>
    <col min="18" max="18" width="12.5546875" style="1" customWidth="1"/>
    <col min="19" max="16384" width="9" style="1"/>
  </cols>
  <sheetData>
    <row r="1" spans="1:56" ht="27.6" customHeight="1" x14ac:dyDescent="0.3">
      <c r="A1" s="26" t="s">
        <v>203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  <c r="O1" s="27"/>
      <c r="P1" s="28"/>
      <c r="Q1" s="28"/>
      <c r="R1" s="27"/>
    </row>
    <row r="2" spans="1:56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9" t="s">
        <v>0</v>
      </c>
      <c r="O2" s="29"/>
      <c r="P2" s="29"/>
      <c r="Q2" s="29" t="s">
        <v>1</v>
      </c>
      <c r="R2" s="29"/>
    </row>
    <row r="3" spans="1:56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197</v>
      </c>
      <c r="K3" s="5" t="s">
        <v>11</v>
      </c>
      <c r="L3" s="5" t="s">
        <v>12</v>
      </c>
      <c r="M3" s="4" t="s">
        <v>13</v>
      </c>
      <c r="N3" s="30" t="s">
        <v>14</v>
      </c>
      <c r="O3" s="30" t="s">
        <v>15</v>
      </c>
      <c r="P3" s="6" t="s">
        <v>16</v>
      </c>
      <c r="Q3" s="30" t="s">
        <v>17</v>
      </c>
      <c r="R3" s="33" t="s">
        <v>18</v>
      </c>
    </row>
    <row r="4" spans="1:56" ht="36.9" customHeight="1" x14ac:dyDescent="0.3">
      <c r="A4" s="4">
        <v>1</v>
      </c>
      <c r="B4" s="35" t="s">
        <v>132</v>
      </c>
      <c r="C4" s="36" t="s">
        <v>58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RANK(L4,$L$4:$L$16)</f>
        <v>1</v>
      </c>
      <c r="N4" s="4">
        <f t="shared" ref="N4" si="0">MAX(D4:H4)</f>
        <v>0</v>
      </c>
      <c r="O4" s="4">
        <f t="shared" ref="O4" si="1">MIN(D4:H4)</f>
        <v>0</v>
      </c>
      <c r="P4" s="34">
        <f t="shared" ref="P4" si="2">SUM(I4-N4-O4)</f>
        <v>0</v>
      </c>
      <c r="Q4" s="34">
        <f>AVERAGE(N4:O4)</f>
        <v>0</v>
      </c>
      <c r="R4" s="31">
        <f>L4-Q4</f>
        <v>0</v>
      </c>
    </row>
    <row r="5" spans="1:56" ht="36.9" customHeight="1" x14ac:dyDescent="0.3">
      <c r="A5" s="4">
        <v>2</v>
      </c>
      <c r="B5" s="36" t="s">
        <v>133</v>
      </c>
      <c r="C5" s="35" t="s">
        <v>60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 t="shared" ref="M5:M16" si="6">RANK(L5,$L$4:$L$16)</f>
        <v>1</v>
      </c>
      <c r="N5" s="4">
        <f>MAX(D5:H5)</f>
        <v>0</v>
      </c>
      <c r="O5" s="4">
        <f>MIN(D5:H5)</f>
        <v>0</v>
      </c>
      <c r="P5" s="34">
        <f>SUM(I5-N5-O5)</f>
        <v>0</v>
      </c>
      <c r="Q5" s="34">
        <f t="shared" ref="Q5" si="7">AVERAGE(N5:O5)</f>
        <v>0</v>
      </c>
      <c r="R5" s="32">
        <f t="shared" ref="R5" si="8">L5-Q5</f>
        <v>0</v>
      </c>
    </row>
    <row r="6" spans="1:56" ht="36.9" customHeight="1" x14ac:dyDescent="0.3">
      <c r="A6" s="4">
        <v>3</v>
      </c>
      <c r="B6" s="36" t="s">
        <v>127</v>
      </c>
      <c r="C6" s="36" t="s">
        <v>56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 t="shared" si="6"/>
        <v>1</v>
      </c>
      <c r="N6" s="4">
        <f>MAX(D6:H6)</f>
        <v>0</v>
      </c>
      <c r="O6" s="4">
        <f>MIN(D6:H6)</f>
        <v>0</v>
      </c>
      <c r="P6" s="34">
        <f>SUM(I6-N6-O6)</f>
        <v>0</v>
      </c>
      <c r="Q6" s="34">
        <f>AVERAGE(N6:O6)</f>
        <v>0</v>
      </c>
      <c r="R6" s="32">
        <f>L6-Q6</f>
        <v>0</v>
      </c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</row>
    <row r="7" spans="1:56" s="15" customFormat="1" ht="36.9" customHeight="1" x14ac:dyDescent="0.3">
      <c r="A7" s="4">
        <v>4</v>
      </c>
      <c r="B7" s="36" t="s">
        <v>128</v>
      </c>
      <c r="C7" s="36" t="s">
        <v>129</v>
      </c>
      <c r="D7" s="4"/>
      <c r="E7" s="4"/>
      <c r="F7" s="4"/>
      <c r="G7" s="4"/>
      <c r="H7" s="4"/>
      <c r="I7" s="4">
        <f t="shared" ref="I7" si="9">SUM(D7:H7)</f>
        <v>0</v>
      </c>
      <c r="J7" s="4">
        <f t="shared" ref="J7" si="10">SUM(P7/3)</f>
        <v>0</v>
      </c>
      <c r="K7" s="4"/>
      <c r="L7" s="4">
        <f t="shared" ref="L7" si="11">SUM(J7:K7)</f>
        <v>0</v>
      </c>
      <c r="M7" s="4">
        <f t="shared" si="6"/>
        <v>1</v>
      </c>
      <c r="N7" s="4">
        <f t="shared" ref="N7" si="12">MAX(D7:H7)</f>
        <v>0</v>
      </c>
      <c r="O7" s="4">
        <f t="shared" ref="O7" si="13">MIN(D7:H7)</f>
        <v>0</v>
      </c>
      <c r="P7" s="34">
        <f t="shared" ref="P7" si="14">SUM(I7-N7-O7)</f>
        <v>0</v>
      </c>
      <c r="Q7" s="34">
        <f t="shared" ref="Q7" si="15">AVERAGE(N7:O7)</f>
        <v>0</v>
      </c>
      <c r="R7" s="32">
        <f t="shared" ref="R7" si="16">L7-Q7</f>
        <v>0</v>
      </c>
      <c r="S7" s="1"/>
      <c r="T7" s="25"/>
      <c r="U7" s="25"/>
      <c r="V7" s="1"/>
      <c r="W7" s="1"/>
      <c r="X7" s="1"/>
      <c r="Y7" s="1"/>
      <c r="Z7" s="1"/>
      <c r="AA7" s="1"/>
      <c r="AB7" s="1"/>
      <c r="AC7" s="1"/>
      <c r="AD7" s="1"/>
      <c r="AE7" s="1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</row>
    <row r="8" spans="1:56" ht="36.9" customHeight="1" x14ac:dyDescent="0.3">
      <c r="A8" s="4">
        <v>5</v>
      </c>
      <c r="B8" s="36" t="s">
        <v>125</v>
      </c>
      <c r="C8" s="36" t="s">
        <v>52</v>
      </c>
      <c r="D8" s="4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 t="shared" si="6"/>
        <v>1</v>
      </c>
      <c r="N8" s="4">
        <f>MAX(D8:H8)</f>
        <v>0</v>
      </c>
      <c r="O8" s="4">
        <f>MIN(D8:H8)</f>
        <v>0</v>
      </c>
      <c r="P8" s="34">
        <f>SUM(I8-N8-O8)</f>
        <v>0</v>
      </c>
      <c r="Q8" s="34">
        <f>AVERAGE(N8:O8)</f>
        <v>0</v>
      </c>
      <c r="R8" s="32">
        <f>L8-Q8</f>
        <v>0</v>
      </c>
    </row>
    <row r="9" spans="1:56" ht="36.9" customHeight="1" x14ac:dyDescent="0.3">
      <c r="A9" s="4">
        <v>6</v>
      </c>
      <c r="B9" s="36" t="s">
        <v>53</v>
      </c>
      <c r="C9" s="36" t="s">
        <v>54</v>
      </c>
      <c r="D9" s="4"/>
      <c r="E9" s="4"/>
      <c r="F9" s="4"/>
      <c r="G9" s="4"/>
      <c r="H9" s="4"/>
      <c r="I9" s="4">
        <f t="shared" ref="I9" si="17">SUM(D9:H9)</f>
        <v>0</v>
      </c>
      <c r="J9" s="4">
        <f t="shared" ref="J9" si="18">SUM(P9/3)</f>
        <v>0</v>
      </c>
      <c r="K9" s="4"/>
      <c r="L9" s="4">
        <f t="shared" ref="L9" si="19">SUM(J9:K9)</f>
        <v>0</v>
      </c>
      <c r="M9" s="4">
        <f t="shared" si="6"/>
        <v>1</v>
      </c>
      <c r="N9" s="4">
        <f t="shared" ref="N9" si="20">MAX(D9:H9)</f>
        <v>0</v>
      </c>
      <c r="O9" s="4">
        <f t="shared" ref="O9" si="21">MIN(D9:H9)</f>
        <v>0</v>
      </c>
      <c r="P9" s="34">
        <f t="shared" ref="P9" si="22">SUM(I9-N9-O9)</f>
        <v>0</v>
      </c>
      <c r="Q9" s="34">
        <f t="shared" ref="Q9" si="23">AVERAGE(N9:O9)</f>
        <v>0</v>
      </c>
      <c r="R9" s="31">
        <f t="shared" ref="R9" si="24">L9-Q9</f>
        <v>0</v>
      </c>
    </row>
    <row r="10" spans="1:56" ht="36.9" customHeight="1" x14ac:dyDescent="0.3">
      <c r="A10" s="4">
        <v>7</v>
      </c>
      <c r="B10" s="36" t="s">
        <v>130</v>
      </c>
      <c r="C10" s="36" t="s">
        <v>129</v>
      </c>
      <c r="D10" s="4"/>
      <c r="E10" s="4"/>
      <c r="F10" s="4"/>
      <c r="G10" s="4"/>
      <c r="H10" s="4"/>
      <c r="I10" s="4">
        <f t="shared" ref="I10:I16" si="25">SUM(D10:H10)</f>
        <v>0</v>
      </c>
      <c r="J10" s="4">
        <f t="shared" ref="J10:J16" si="26">SUM(P10/3)</f>
        <v>0</v>
      </c>
      <c r="K10" s="4"/>
      <c r="L10" s="4">
        <f t="shared" ref="L10:L16" si="27">SUM(J10:K10)</f>
        <v>0</v>
      </c>
      <c r="M10" s="4">
        <f t="shared" si="6"/>
        <v>1</v>
      </c>
      <c r="N10" s="4">
        <f t="shared" ref="N10:N16" si="28">MAX(D10:H10)</f>
        <v>0</v>
      </c>
      <c r="O10" s="4">
        <f t="shared" ref="O10:O16" si="29">MIN(D10:H10)</f>
        <v>0</v>
      </c>
      <c r="P10" s="34">
        <f t="shared" ref="P10:P16" si="30">SUM(I10-N10-O10)</f>
        <v>0</v>
      </c>
      <c r="Q10" s="34">
        <f t="shared" ref="Q10:Q16" si="31">AVERAGE(N10:O10)</f>
        <v>0</v>
      </c>
      <c r="R10" s="32">
        <f t="shared" ref="R10:R16" si="32">L10-Q10</f>
        <v>0</v>
      </c>
    </row>
    <row r="11" spans="1:56" ht="36.9" customHeight="1" x14ac:dyDescent="0.3">
      <c r="A11" s="4">
        <v>8</v>
      </c>
      <c r="B11" s="36" t="s">
        <v>131</v>
      </c>
      <c r="C11" s="36" t="s">
        <v>118</v>
      </c>
      <c r="D11" s="4"/>
      <c r="E11" s="4"/>
      <c r="F11" s="4"/>
      <c r="G11" s="4"/>
      <c r="H11" s="4"/>
      <c r="I11" s="4">
        <f t="shared" si="25"/>
        <v>0</v>
      </c>
      <c r="J11" s="4">
        <f t="shared" si="26"/>
        <v>0</v>
      </c>
      <c r="K11" s="4"/>
      <c r="L11" s="4">
        <f t="shared" si="27"/>
        <v>0</v>
      </c>
      <c r="M11" s="4">
        <f t="shared" si="6"/>
        <v>1</v>
      </c>
      <c r="N11" s="4">
        <f t="shared" si="28"/>
        <v>0</v>
      </c>
      <c r="O11" s="4">
        <f t="shared" si="29"/>
        <v>0</v>
      </c>
      <c r="P11" s="34">
        <f t="shared" si="30"/>
        <v>0</v>
      </c>
      <c r="Q11" s="34">
        <f t="shared" si="31"/>
        <v>0</v>
      </c>
      <c r="R11" s="32">
        <f t="shared" si="32"/>
        <v>0</v>
      </c>
    </row>
    <row r="12" spans="1:56" ht="36.9" customHeight="1" x14ac:dyDescent="0.3">
      <c r="A12" s="4">
        <v>9</v>
      </c>
      <c r="B12" s="36" t="s">
        <v>57</v>
      </c>
      <c r="C12" s="36" t="s">
        <v>58</v>
      </c>
      <c r="D12" s="4"/>
      <c r="E12" s="4"/>
      <c r="F12" s="4"/>
      <c r="G12" s="4"/>
      <c r="H12" s="4"/>
      <c r="I12" s="4">
        <f t="shared" si="25"/>
        <v>0</v>
      </c>
      <c r="J12" s="4">
        <f t="shared" si="26"/>
        <v>0</v>
      </c>
      <c r="K12" s="4"/>
      <c r="L12" s="4">
        <f t="shared" si="27"/>
        <v>0</v>
      </c>
      <c r="M12" s="4">
        <f t="shared" si="6"/>
        <v>1</v>
      </c>
      <c r="N12" s="4">
        <f t="shared" si="28"/>
        <v>0</v>
      </c>
      <c r="O12" s="4">
        <f t="shared" si="29"/>
        <v>0</v>
      </c>
      <c r="P12" s="34">
        <f t="shared" si="30"/>
        <v>0</v>
      </c>
      <c r="Q12" s="34">
        <f t="shared" si="31"/>
        <v>0</v>
      </c>
      <c r="R12" s="32">
        <f t="shared" si="32"/>
        <v>0</v>
      </c>
    </row>
    <row r="13" spans="1:56" ht="36.9" customHeight="1" x14ac:dyDescent="0.3">
      <c r="A13" s="4">
        <v>10</v>
      </c>
      <c r="B13" s="36" t="s">
        <v>135</v>
      </c>
      <c r="C13" s="36" t="s">
        <v>120</v>
      </c>
      <c r="D13" s="4"/>
      <c r="E13" s="4"/>
      <c r="F13" s="4"/>
      <c r="G13" s="4"/>
      <c r="H13" s="4"/>
      <c r="I13" s="4">
        <f t="shared" si="25"/>
        <v>0</v>
      </c>
      <c r="J13" s="4">
        <f t="shared" si="26"/>
        <v>0</v>
      </c>
      <c r="K13" s="4"/>
      <c r="L13" s="4">
        <f t="shared" si="27"/>
        <v>0</v>
      </c>
      <c r="M13" s="4">
        <f t="shared" si="6"/>
        <v>1</v>
      </c>
      <c r="N13" s="4">
        <f t="shared" si="28"/>
        <v>0</v>
      </c>
      <c r="O13" s="4">
        <f t="shared" si="29"/>
        <v>0</v>
      </c>
      <c r="P13" s="34">
        <f t="shared" si="30"/>
        <v>0</v>
      </c>
      <c r="Q13" s="34">
        <f t="shared" si="31"/>
        <v>0</v>
      </c>
      <c r="R13" s="32">
        <f t="shared" si="32"/>
        <v>0</v>
      </c>
    </row>
    <row r="14" spans="1:56" ht="36.9" customHeight="1" x14ac:dyDescent="0.3">
      <c r="A14" s="4">
        <v>11</v>
      </c>
      <c r="B14" s="36" t="s">
        <v>59</v>
      </c>
      <c r="C14" s="35" t="s">
        <v>60</v>
      </c>
      <c r="D14" s="4"/>
      <c r="E14" s="4"/>
      <c r="F14" s="4"/>
      <c r="G14" s="4"/>
      <c r="H14" s="4"/>
      <c r="I14" s="4">
        <f t="shared" si="25"/>
        <v>0</v>
      </c>
      <c r="J14" s="4">
        <f t="shared" si="26"/>
        <v>0</v>
      </c>
      <c r="K14" s="4"/>
      <c r="L14" s="4">
        <f t="shared" si="27"/>
        <v>0</v>
      </c>
      <c r="M14" s="4">
        <f t="shared" si="6"/>
        <v>1</v>
      </c>
      <c r="N14" s="4">
        <f t="shared" si="28"/>
        <v>0</v>
      </c>
      <c r="O14" s="4">
        <f t="shared" si="29"/>
        <v>0</v>
      </c>
      <c r="P14" s="34">
        <f t="shared" si="30"/>
        <v>0</v>
      </c>
      <c r="Q14" s="34">
        <f t="shared" si="31"/>
        <v>0</v>
      </c>
      <c r="R14" s="31">
        <f t="shared" si="32"/>
        <v>0</v>
      </c>
    </row>
    <row r="15" spans="1:56" ht="36.9" customHeight="1" x14ac:dyDescent="0.3">
      <c r="A15" s="4">
        <v>12</v>
      </c>
      <c r="B15" s="36" t="s">
        <v>134</v>
      </c>
      <c r="C15" s="36" t="s">
        <v>120</v>
      </c>
      <c r="D15" s="4"/>
      <c r="E15" s="4"/>
      <c r="F15" s="4"/>
      <c r="G15" s="4"/>
      <c r="H15" s="4"/>
      <c r="I15" s="4">
        <f t="shared" si="25"/>
        <v>0</v>
      </c>
      <c r="J15" s="4">
        <f t="shared" si="26"/>
        <v>0</v>
      </c>
      <c r="K15" s="4"/>
      <c r="L15" s="4">
        <f t="shared" si="27"/>
        <v>0</v>
      </c>
      <c r="M15" s="4">
        <f t="shared" si="6"/>
        <v>1</v>
      </c>
      <c r="N15" s="4">
        <f t="shared" si="28"/>
        <v>0</v>
      </c>
      <c r="O15" s="4">
        <f t="shared" si="29"/>
        <v>0</v>
      </c>
      <c r="P15" s="34">
        <f t="shared" si="30"/>
        <v>0</v>
      </c>
      <c r="Q15" s="34">
        <f t="shared" si="31"/>
        <v>0</v>
      </c>
      <c r="R15" s="32">
        <f t="shared" si="32"/>
        <v>0</v>
      </c>
    </row>
    <row r="16" spans="1:56" ht="36.9" customHeight="1" x14ac:dyDescent="0.3">
      <c r="A16" s="4">
        <v>13</v>
      </c>
      <c r="B16" s="36" t="s">
        <v>126</v>
      </c>
      <c r="C16" s="36" t="s">
        <v>56</v>
      </c>
      <c r="D16" s="4"/>
      <c r="E16" s="4"/>
      <c r="F16" s="4"/>
      <c r="G16" s="4"/>
      <c r="H16" s="4"/>
      <c r="I16" s="4">
        <f t="shared" si="25"/>
        <v>0</v>
      </c>
      <c r="J16" s="4">
        <f t="shared" si="26"/>
        <v>0</v>
      </c>
      <c r="K16" s="4"/>
      <c r="L16" s="4">
        <f t="shared" si="27"/>
        <v>0</v>
      </c>
      <c r="M16" s="4">
        <f t="shared" si="6"/>
        <v>1</v>
      </c>
      <c r="N16" s="4">
        <f t="shared" si="28"/>
        <v>0</v>
      </c>
      <c r="O16" s="4">
        <f t="shared" si="29"/>
        <v>0</v>
      </c>
      <c r="P16" s="34">
        <f t="shared" si="30"/>
        <v>0</v>
      </c>
      <c r="Q16" s="34">
        <f t="shared" si="31"/>
        <v>0</v>
      </c>
      <c r="R16" s="32">
        <f t="shared" si="32"/>
        <v>0</v>
      </c>
    </row>
    <row r="17" spans="1:20" ht="36.9" customHeight="1" x14ac:dyDescent="0.3">
      <c r="A17" s="22" t="s">
        <v>23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R17" s="10"/>
      <c r="S17" s="9"/>
      <c r="T17" s="9"/>
    </row>
    <row r="18" spans="1:20" ht="36.9" customHeight="1" x14ac:dyDescent="0.3">
      <c r="A18" s="7"/>
      <c r="B18" s="9"/>
      <c r="C18" s="23" t="s">
        <v>19</v>
      </c>
      <c r="D18" s="23"/>
      <c r="E18" s="23"/>
      <c r="F18" s="7"/>
      <c r="G18" s="7"/>
      <c r="H18" s="7"/>
      <c r="I18" s="7"/>
      <c r="J18" s="7"/>
      <c r="K18" s="7"/>
      <c r="L18" s="7"/>
      <c r="M18" s="7"/>
      <c r="N18" s="7"/>
      <c r="O18" s="7"/>
      <c r="R18" s="10"/>
      <c r="S18" s="9"/>
      <c r="T18" s="9"/>
    </row>
    <row r="19" spans="1:20" ht="36.9" customHeight="1" x14ac:dyDescent="0.3">
      <c r="A19" s="24" t="s">
        <v>20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</row>
    <row r="20" spans="1:20" ht="16.350000000000001" customHeight="1" x14ac:dyDescent="0.3"/>
  </sheetData>
  <sortState xmlns:xlrd2="http://schemas.microsoft.com/office/spreadsheetml/2017/richdata2" ref="A4:C6">
    <sortCondition ref="A4:A6"/>
  </sortState>
  <mergeCells count="6">
    <mergeCell ref="N2:P2"/>
    <mergeCell ref="Q2:R2"/>
    <mergeCell ref="A17:O17"/>
    <mergeCell ref="C18:E18"/>
    <mergeCell ref="A19:R19"/>
    <mergeCell ref="A1:M2"/>
  </mergeCells>
  <phoneticPr fontId="9" type="noConversion"/>
  <pageMargins left="0.45" right="0.26874999999999999" top="0.57916666666666705" bottom="0.53888888888888897" header="0.3" footer="0.3"/>
  <pageSetup paperSize="9" scale="7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15"/>
  <sheetViews>
    <sheetView zoomScale="79" zoomScaleNormal="79" workbookViewId="0">
      <selection activeCell="Q9" sqref="Q9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6640625" style="1" customWidth="1"/>
    <col min="11" max="11" width="8.5546875" style="1" customWidth="1"/>
    <col min="12" max="12" width="7.44140625" style="1" customWidth="1"/>
    <col min="13" max="13" width="6.88671875" style="1" customWidth="1"/>
    <col min="14" max="14" width="8.44140625" style="1" customWidth="1"/>
    <col min="15" max="15" width="7.88671875" style="1" customWidth="1"/>
    <col min="16" max="16" width="10.21875" style="2" customWidth="1"/>
    <col min="17" max="17" width="8.6640625" style="2" customWidth="1"/>
    <col min="18" max="18" width="12.33203125" style="1" customWidth="1"/>
    <col min="19" max="16384" width="9" style="1"/>
  </cols>
  <sheetData>
    <row r="1" spans="1:18" ht="27.6" customHeight="1" x14ac:dyDescent="0.3">
      <c r="A1" s="26" t="s">
        <v>204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  <c r="O1" s="27"/>
      <c r="P1" s="28"/>
      <c r="Q1" s="28"/>
      <c r="R1" s="27"/>
    </row>
    <row r="2" spans="1:18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9" t="s">
        <v>0</v>
      </c>
      <c r="O2" s="29"/>
      <c r="P2" s="29"/>
      <c r="Q2" s="29" t="s">
        <v>1</v>
      </c>
      <c r="R2" s="29"/>
    </row>
    <row r="3" spans="1:18" ht="45" customHeight="1" x14ac:dyDescent="0.3">
      <c r="A3" s="4" t="s">
        <v>26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197</v>
      </c>
      <c r="K3" s="5" t="s">
        <v>11</v>
      </c>
      <c r="L3" s="5" t="s">
        <v>12</v>
      </c>
      <c r="M3" s="4" t="s">
        <v>13</v>
      </c>
      <c r="N3" s="30" t="s">
        <v>14</v>
      </c>
      <c r="O3" s="30" t="s">
        <v>15</v>
      </c>
      <c r="P3" s="6" t="s">
        <v>16</v>
      </c>
      <c r="Q3" s="30" t="s">
        <v>17</v>
      </c>
      <c r="R3" s="33" t="s">
        <v>18</v>
      </c>
    </row>
    <row r="4" spans="1:18" ht="36.9" customHeight="1" x14ac:dyDescent="0.3">
      <c r="A4" s="4">
        <v>1</v>
      </c>
      <c r="B4" s="36" t="s">
        <v>138</v>
      </c>
      <c r="C4" s="36" t="s">
        <v>106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RANK(L4,$L$4:$L$15)</f>
        <v>1</v>
      </c>
      <c r="N4" s="4">
        <f t="shared" ref="N4" si="0">MAX(D4:H4)</f>
        <v>0</v>
      </c>
      <c r="O4" s="4">
        <f t="shared" ref="O4" si="1">MIN(D4:H4)</f>
        <v>0</v>
      </c>
      <c r="P4" s="34">
        <f t="shared" ref="P4" si="2">SUM(I4-N4-O4)</f>
        <v>0</v>
      </c>
      <c r="Q4" s="34">
        <f>AVERAGE(N4:O4)</f>
        <v>0</v>
      </c>
      <c r="R4" s="31">
        <f>L4-Q4</f>
        <v>0</v>
      </c>
    </row>
    <row r="5" spans="1:18" ht="36.9" customHeight="1" x14ac:dyDescent="0.3">
      <c r="A5" s="4">
        <v>2</v>
      </c>
      <c r="B5" s="36" t="s">
        <v>139</v>
      </c>
      <c r="C5" s="36" t="s">
        <v>56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RANK(L5,$L$4:$L$15)</f>
        <v>1</v>
      </c>
      <c r="N5" s="4">
        <f>MAX(D5:H5)</f>
        <v>0</v>
      </c>
      <c r="O5" s="4">
        <f>MIN(D5:H5)</f>
        <v>0</v>
      </c>
      <c r="P5" s="34">
        <f>SUM(I5-N5-O5)</f>
        <v>0</v>
      </c>
      <c r="Q5" s="34">
        <f t="shared" ref="Q5" si="6">AVERAGE(N5:O5)</f>
        <v>0</v>
      </c>
      <c r="R5" s="32">
        <f t="shared" ref="R5" si="7">L5-Q5</f>
        <v>0</v>
      </c>
    </row>
    <row r="6" spans="1:18" ht="36.9" customHeight="1" x14ac:dyDescent="0.3">
      <c r="A6" s="4">
        <v>3</v>
      </c>
      <c r="B6" s="36" t="s">
        <v>143</v>
      </c>
      <c r="C6" s="36" t="s">
        <v>58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RANK(L6,$L$4:$L$15)</f>
        <v>1</v>
      </c>
      <c r="N6" s="4">
        <f>MAX(D6:H6)</f>
        <v>0</v>
      </c>
      <c r="O6" s="4">
        <f>MIN(D6:H6)</f>
        <v>0</v>
      </c>
      <c r="P6" s="34">
        <f>SUM(I6-N6-O6)</f>
        <v>0</v>
      </c>
      <c r="Q6" s="34">
        <f>AVERAGE(N6:O6)</f>
        <v>0</v>
      </c>
      <c r="R6" s="31">
        <f>L6-Q6</f>
        <v>0</v>
      </c>
    </row>
    <row r="7" spans="1:18" ht="36.9" customHeight="1" x14ac:dyDescent="0.3">
      <c r="A7" s="4">
        <v>4</v>
      </c>
      <c r="B7" s="36" t="s">
        <v>144</v>
      </c>
      <c r="C7" s="36" t="s">
        <v>120</v>
      </c>
      <c r="D7" s="4"/>
      <c r="E7" s="4"/>
      <c r="F7" s="4"/>
      <c r="G7" s="4"/>
      <c r="H7" s="4"/>
      <c r="I7" s="4">
        <f t="shared" ref="I7" si="8">SUM(D7:H7)</f>
        <v>0</v>
      </c>
      <c r="J7" s="4">
        <f t="shared" ref="J7" si="9">SUM(P7/3)</f>
        <v>0</v>
      </c>
      <c r="K7" s="4"/>
      <c r="L7" s="4">
        <f t="shared" ref="L7" si="10">SUM(J7:K7)</f>
        <v>0</v>
      </c>
      <c r="M7" s="4">
        <f>RANK(L7,$L$4:$L$15)</f>
        <v>1</v>
      </c>
      <c r="N7" s="4">
        <f>MAX(D7:H7)</f>
        <v>0</v>
      </c>
      <c r="O7" s="4">
        <f>MIN(D7:H7)</f>
        <v>0</v>
      </c>
      <c r="P7" s="34">
        <f>SUM(I7-N7-O7)</f>
        <v>0</v>
      </c>
      <c r="Q7" s="34">
        <f t="shared" ref="Q7" si="11">AVERAGE(N7:O7)</f>
        <v>0</v>
      </c>
      <c r="R7" s="32">
        <f t="shared" ref="R7" si="12">L7-Q7</f>
        <v>0</v>
      </c>
    </row>
    <row r="8" spans="1:18" ht="36.9" customHeight="1" x14ac:dyDescent="0.3">
      <c r="A8" s="4">
        <v>5</v>
      </c>
      <c r="B8" s="35" t="s">
        <v>141</v>
      </c>
      <c r="C8" s="36" t="s">
        <v>56</v>
      </c>
      <c r="D8" s="4"/>
      <c r="E8" s="4"/>
      <c r="F8" s="4"/>
      <c r="G8" s="4"/>
      <c r="H8" s="4"/>
      <c r="I8" s="4">
        <f t="shared" ref="I8:I12" si="13">SUM(D8:H8)</f>
        <v>0</v>
      </c>
      <c r="J8" s="4">
        <f t="shared" ref="J8:J12" si="14">SUM(P8/3)</f>
        <v>0</v>
      </c>
      <c r="K8" s="4"/>
      <c r="L8" s="4">
        <f t="shared" ref="L8:L12" si="15">SUM(J8:K8)</f>
        <v>0</v>
      </c>
      <c r="M8" s="4">
        <f t="shared" ref="M8:M12" si="16">RANK(L8,$L$4:$L$15)</f>
        <v>1</v>
      </c>
      <c r="N8" s="4">
        <f t="shared" ref="N8:N12" si="17">MAX(D8:H8)</f>
        <v>0</v>
      </c>
      <c r="O8" s="4">
        <f t="shared" ref="O8:O12" si="18">MIN(D8:H8)</f>
        <v>0</v>
      </c>
      <c r="P8" s="34">
        <f t="shared" ref="P8:P12" si="19">SUM(I8-N8-O8)</f>
        <v>0</v>
      </c>
      <c r="Q8" s="34">
        <f t="shared" ref="Q8:Q12" si="20">AVERAGE(N8:O8)</f>
        <v>0</v>
      </c>
      <c r="R8" s="32">
        <f t="shared" ref="R8:R12" si="21">L8-Q8</f>
        <v>0</v>
      </c>
    </row>
    <row r="9" spans="1:18" ht="36.9" customHeight="1" x14ac:dyDescent="0.3">
      <c r="A9" s="4">
        <v>6</v>
      </c>
      <c r="B9" s="36" t="s">
        <v>142</v>
      </c>
      <c r="C9" s="36" t="s">
        <v>58</v>
      </c>
      <c r="D9" s="4"/>
      <c r="E9" s="4"/>
      <c r="F9" s="4"/>
      <c r="G9" s="4"/>
      <c r="H9" s="4"/>
      <c r="I9" s="4">
        <f t="shared" si="13"/>
        <v>0</v>
      </c>
      <c r="J9" s="4">
        <f t="shared" si="14"/>
        <v>0</v>
      </c>
      <c r="K9" s="4"/>
      <c r="L9" s="4">
        <f t="shared" si="15"/>
        <v>0</v>
      </c>
      <c r="M9" s="4">
        <f t="shared" si="16"/>
        <v>1</v>
      </c>
      <c r="N9" s="4">
        <f t="shared" si="17"/>
        <v>0</v>
      </c>
      <c r="O9" s="4">
        <f t="shared" si="18"/>
        <v>0</v>
      </c>
      <c r="P9" s="34">
        <f t="shared" si="19"/>
        <v>0</v>
      </c>
      <c r="Q9" s="34">
        <f t="shared" si="20"/>
        <v>0</v>
      </c>
      <c r="R9" s="32">
        <f t="shared" si="21"/>
        <v>0</v>
      </c>
    </row>
    <row r="10" spans="1:18" ht="36.9" customHeight="1" x14ac:dyDescent="0.3">
      <c r="A10" s="4">
        <v>7</v>
      </c>
      <c r="B10" s="36" t="s">
        <v>96</v>
      </c>
      <c r="C10" s="36" t="s">
        <v>58</v>
      </c>
      <c r="D10" s="4"/>
      <c r="E10" s="4"/>
      <c r="F10" s="4"/>
      <c r="G10" s="4"/>
      <c r="H10" s="4"/>
      <c r="I10" s="4">
        <f t="shared" si="13"/>
        <v>0</v>
      </c>
      <c r="J10" s="4">
        <f t="shared" si="14"/>
        <v>0</v>
      </c>
      <c r="K10" s="4"/>
      <c r="L10" s="4">
        <f t="shared" si="15"/>
        <v>0</v>
      </c>
      <c r="M10" s="4">
        <f t="shared" si="16"/>
        <v>1</v>
      </c>
      <c r="N10" s="4">
        <f t="shared" si="17"/>
        <v>0</v>
      </c>
      <c r="O10" s="4">
        <f t="shared" si="18"/>
        <v>0</v>
      </c>
      <c r="P10" s="34">
        <f t="shared" si="19"/>
        <v>0</v>
      </c>
      <c r="Q10" s="34">
        <f t="shared" si="20"/>
        <v>0</v>
      </c>
      <c r="R10" s="32">
        <f t="shared" si="21"/>
        <v>0</v>
      </c>
    </row>
    <row r="11" spans="1:18" ht="36.9" customHeight="1" x14ac:dyDescent="0.3">
      <c r="A11" s="4">
        <v>8</v>
      </c>
      <c r="B11" s="36" t="s">
        <v>137</v>
      </c>
      <c r="C11" s="36" t="s">
        <v>106</v>
      </c>
      <c r="D11" s="4"/>
      <c r="E11" s="4"/>
      <c r="F11" s="4"/>
      <c r="G11" s="4"/>
      <c r="H11" s="4"/>
      <c r="I11" s="4">
        <f t="shared" si="13"/>
        <v>0</v>
      </c>
      <c r="J11" s="4">
        <f t="shared" si="14"/>
        <v>0</v>
      </c>
      <c r="K11" s="4"/>
      <c r="L11" s="4">
        <f t="shared" si="15"/>
        <v>0</v>
      </c>
      <c r="M11" s="4">
        <f t="shared" si="16"/>
        <v>1</v>
      </c>
      <c r="N11" s="4">
        <f t="shared" si="17"/>
        <v>0</v>
      </c>
      <c r="O11" s="4">
        <f t="shared" si="18"/>
        <v>0</v>
      </c>
      <c r="P11" s="34">
        <f t="shared" si="19"/>
        <v>0</v>
      </c>
      <c r="Q11" s="34">
        <f t="shared" si="20"/>
        <v>0</v>
      </c>
      <c r="R11" s="32">
        <f t="shared" si="21"/>
        <v>0</v>
      </c>
    </row>
    <row r="12" spans="1:18" ht="36.9" customHeight="1" x14ac:dyDescent="0.3">
      <c r="A12" s="4">
        <v>9</v>
      </c>
      <c r="B12" s="36" t="s">
        <v>140</v>
      </c>
      <c r="C12" s="36" t="s">
        <v>56</v>
      </c>
      <c r="D12" s="4"/>
      <c r="E12" s="4"/>
      <c r="F12" s="4"/>
      <c r="G12" s="4"/>
      <c r="H12" s="4"/>
      <c r="I12" s="4">
        <f t="shared" si="13"/>
        <v>0</v>
      </c>
      <c r="J12" s="4">
        <f t="shared" si="14"/>
        <v>0</v>
      </c>
      <c r="K12" s="4"/>
      <c r="L12" s="4">
        <f t="shared" si="15"/>
        <v>0</v>
      </c>
      <c r="M12" s="4">
        <f t="shared" si="16"/>
        <v>1</v>
      </c>
      <c r="N12" s="4">
        <f t="shared" si="17"/>
        <v>0</v>
      </c>
      <c r="O12" s="4">
        <f t="shared" si="18"/>
        <v>0</v>
      </c>
      <c r="P12" s="34">
        <f t="shared" si="19"/>
        <v>0</v>
      </c>
      <c r="Q12" s="34">
        <f t="shared" si="20"/>
        <v>0</v>
      </c>
      <c r="R12" s="32">
        <f t="shared" si="21"/>
        <v>0</v>
      </c>
    </row>
    <row r="13" spans="1:18" ht="36.9" customHeight="1" x14ac:dyDescent="0.3">
      <c r="A13" s="20" t="s">
        <v>136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R13" s="10"/>
    </row>
    <row r="14" spans="1:18" ht="36.9" customHeight="1" x14ac:dyDescent="0.3">
      <c r="C14" s="18" t="s">
        <v>19</v>
      </c>
      <c r="D14" s="18"/>
      <c r="E14" s="18"/>
    </row>
    <row r="15" spans="1:18" ht="36.9" customHeight="1" x14ac:dyDescent="0.3">
      <c r="A15" s="19" t="s">
        <v>22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</row>
  </sheetData>
  <sortState xmlns:xlrd2="http://schemas.microsoft.com/office/spreadsheetml/2017/richdata2" ref="A4:C12">
    <sortCondition ref="A4:A12"/>
  </sortState>
  <mergeCells count="6">
    <mergeCell ref="N2:P2"/>
    <mergeCell ref="Q2:R2"/>
    <mergeCell ref="A13:O13"/>
    <mergeCell ref="C14:E14"/>
    <mergeCell ref="A15:R15"/>
    <mergeCell ref="A1:M2"/>
  </mergeCells>
  <phoneticPr fontId="9" type="noConversion"/>
  <pageMargins left="0.45" right="0.26874999999999999" top="0.57916666666666705" bottom="0.53888888888888897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11"/>
  <sheetViews>
    <sheetView zoomScale="83" zoomScaleNormal="83" workbookViewId="0">
      <selection activeCell="U8" sqref="U8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77734375" style="1" customWidth="1"/>
    <col min="11" max="11" width="9.33203125" style="1" customWidth="1"/>
    <col min="12" max="12" width="7.44140625" style="1" customWidth="1"/>
    <col min="13" max="13" width="6.88671875" style="1" customWidth="1"/>
    <col min="14" max="14" width="7.44140625" style="1" customWidth="1"/>
    <col min="15" max="15" width="7.109375" style="1" customWidth="1"/>
    <col min="16" max="16" width="9.33203125" style="2" customWidth="1"/>
    <col min="17" max="17" width="7.6640625" style="2" customWidth="1"/>
    <col min="18" max="18" width="13.21875" style="1" customWidth="1"/>
    <col min="19" max="16384" width="9" style="1"/>
  </cols>
  <sheetData>
    <row r="1" spans="1:18" ht="27.6" customHeight="1" x14ac:dyDescent="0.3">
      <c r="A1" s="26" t="s">
        <v>205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  <c r="O1" s="27"/>
      <c r="P1" s="28"/>
      <c r="Q1" s="28"/>
      <c r="R1" s="27"/>
    </row>
    <row r="2" spans="1:18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9" t="s">
        <v>0</v>
      </c>
      <c r="O2" s="29"/>
      <c r="P2" s="29"/>
      <c r="Q2" s="29" t="s">
        <v>1</v>
      </c>
      <c r="R2" s="29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197</v>
      </c>
      <c r="K3" s="5" t="s">
        <v>11</v>
      </c>
      <c r="L3" s="5" t="s">
        <v>12</v>
      </c>
      <c r="M3" s="4" t="s">
        <v>13</v>
      </c>
      <c r="N3" s="30" t="s">
        <v>14</v>
      </c>
      <c r="O3" s="30" t="s">
        <v>15</v>
      </c>
      <c r="P3" s="6" t="s">
        <v>16</v>
      </c>
      <c r="Q3" s="30" t="s">
        <v>17</v>
      </c>
      <c r="R3" s="33" t="s">
        <v>18</v>
      </c>
    </row>
    <row r="4" spans="1:18" ht="36.9" customHeight="1" x14ac:dyDescent="0.3">
      <c r="A4" s="4">
        <v>1</v>
      </c>
      <c r="B4" s="36" t="s">
        <v>147</v>
      </c>
      <c r="C4" s="36" t="s">
        <v>58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RANK(L4,$L$4:$L$10)</f>
        <v>1</v>
      </c>
      <c r="N4" s="4">
        <f t="shared" ref="N4" si="0">MAX(D4:H4)</f>
        <v>0</v>
      </c>
      <c r="O4" s="4">
        <f t="shared" ref="O4" si="1">MIN(D4:H4)</f>
        <v>0</v>
      </c>
      <c r="P4" s="34">
        <f t="shared" ref="P4" si="2">SUM(I4-N4-O4)</f>
        <v>0</v>
      </c>
      <c r="Q4" s="34">
        <f>AVERAGE(N4:O4)</f>
        <v>0</v>
      </c>
      <c r="R4" s="31">
        <f>L4-Q4</f>
        <v>0</v>
      </c>
    </row>
    <row r="5" spans="1:18" ht="36.9" customHeight="1" x14ac:dyDescent="0.3">
      <c r="A5" s="4">
        <v>2</v>
      </c>
      <c r="B5" s="36" t="s">
        <v>146</v>
      </c>
      <c r="C5" s="36" t="s">
        <v>118</v>
      </c>
      <c r="D5" s="4"/>
      <c r="E5" s="4"/>
      <c r="F5" s="4"/>
      <c r="G5" s="4"/>
      <c r="H5" s="4"/>
      <c r="I5" s="4">
        <f t="shared" ref="I5:I7" si="3">SUM(D5:H5)</f>
        <v>0</v>
      </c>
      <c r="J5" s="4">
        <f t="shared" ref="J5:J7" si="4">SUM(P5/3)</f>
        <v>0</v>
      </c>
      <c r="K5" s="4"/>
      <c r="L5" s="4">
        <f t="shared" ref="L5:L7" si="5">SUM(J5:K5)</f>
        <v>0</v>
      </c>
      <c r="M5" s="4">
        <f>RANK(L5,$L$4:$L$10)</f>
        <v>1</v>
      </c>
      <c r="N5" s="4">
        <f t="shared" ref="N5:N7" si="6">MAX(D5:H5)</f>
        <v>0</v>
      </c>
      <c r="O5" s="4">
        <f t="shared" ref="O5:O7" si="7">MIN(D5:H5)</f>
        <v>0</v>
      </c>
      <c r="P5" s="34">
        <f t="shared" ref="P5:P7" si="8">SUM(I5-N5-O5)</f>
        <v>0</v>
      </c>
      <c r="Q5" s="34">
        <f t="shared" ref="Q5:Q7" si="9">AVERAGE(N5:O5)</f>
        <v>0</v>
      </c>
      <c r="R5" s="31">
        <f t="shared" ref="R5:R7" si="10">L5-Q5</f>
        <v>0</v>
      </c>
    </row>
    <row r="6" spans="1:18" ht="36.9" customHeight="1" x14ac:dyDescent="0.3">
      <c r="A6" s="4">
        <v>3</v>
      </c>
      <c r="B6" s="36" t="s">
        <v>148</v>
      </c>
      <c r="C6" s="36" t="s">
        <v>58</v>
      </c>
      <c r="D6" s="4"/>
      <c r="E6" s="4"/>
      <c r="F6" s="4"/>
      <c r="G6" s="4"/>
      <c r="H6" s="4"/>
      <c r="I6" s="4">
        <f t="shared" si="3"/>
        <v>0</v>
      </c>
      <c r="J6" s="4">
        <f t="shared" si="4"/>
        <v>0</v>
      </c>
      <c r="K6" s="4"/>
      <c r="L6" s="4">
        <f t="shared" si="5"/>
        <v>0</v>
      </c>
      <c r="M6" s="4">
        <f>RANK(L6,$L$4:$L$10)</f>
        <v>1</v>
      </c>
      <c r="N6" s="4">
        <f t="shared" si="6"/>
        <v>0</v>
      </c>
      <c r="O6" s="4">
        <f t="shared" si="7"/>
        <v>0</v>
      </c>
      <c r="P6" s="34">
        <f t="shared" si="8"/>
        <v>0</v>
      </c>
      <c r="Q6" s="34">
        <f t="shared" si="9"/>
        <v>0</v>
      </c>
      <c r="R6" s="31">
        <f t="shared" si="10"/>
        <v>0</v>
      </c>
    </row>
    <row r="7" spans="1:18" ht="36.9" customHeight="1" x14ac:dyDescent="0.3">
      <c r="A7" s="4">
        <v>4</v>
      </c>
      <c r="B7" s="36" t="s">
        <v>145</v>
      </c>
      <c r="C7" s="36" t="s">
        <v>52</v>
      </c>
      <c r="D7" s="4"/>
      <c r="E7" s="4"/>
      <c r="F7" s="4"/>
      <c r="G7" s="4"/>
      <c r="H7" s="4"/>
      <c r="I7" s="4">
        <f t="shared" si="3"/>
        <v>0</v>
      </c>
      <c r="J7" s="4">
        <f t="shared" si="4"/>
        <v>0</v>
      </c>
      <c r="K7" s="4"/>
      <c r="L7" s="4">
        <f t="shared" si="5"/>
        <v>0</v>
      </c>
      <c r="M7" s="4">
        <f>RANK(L7,$L$4:$L$10)</f>
        <v>1</v>
      </c>
      <c r="N7" s="4">
        <f t="shared" si="6"/>
        <v>0</v>
      </c>
      <c r="O7" s="4">
        <f t="shared" si="7"/>
        <v>0</v>
      </c>
      <c r="P7" s="34">
        <f t="shared" si="8"/>
        <v>0</v>
      </c>
      <c r="Q7" s="34">
        <f t="shared" si="9"/>
        <v>0</v>
      </c>
      <c r="R7" s="31">
        <f t="shared" si="10"/>
        <v>0</v>
      </c>
    </row>
    <row r="8" spans="1:18" ht="36.9" customHeight="1" x14ac:dyDescent="0.3">
      <c r="A8" s="17" t="s">
        <v>149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"/>
      <c r="Q8" s="1"/>
    </row>
    <row r="9" spans="1:18" ht="36.9" customHeight="1" x14ac:dyDescent="0.3">
      <c r="A9" s="12"/>
      <c r="B9" s="12"/>
      <c r="C9" s="18" t="s">
        <v>19</v>
      </c>
      <c r="D9" s="18"/>
      <c r="E9" s="18"/>
    </row>
    <row r="10" spans="1:18" ht="36.9" customHeight="1" x14ac:dyDescent="0.3">
      <c r="A10" s="19" t="s">
        <v>22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</row>
    <row r="11" spans="1:18" ht="16.350000000000001" customHeight="1" x14ac:dyDescent="0.3"/>
  </sheetData>
  <sortState xmlns:xlrd2="http://schemas.microsoft.com/office/spreadsheetml/2017/richdata2" ref="A4:C11">
    <sortCondition ref="A4:A11"/>
  </sortState>
  <mergeCells count="6">
    <mergeCell ref="N2:P2"/>
    <mergeCell ref="Q2:R2"/>
    <mergeCell ref="A8:O8"/>
    <mergeCell ref="C9:E9"/>
    <mergeCell ref="A10:R10"/>
    <mergeCell ref="A1:M2"/>
  </mergeCells>
  <phoneticPr fontId="9" type="noConversion"/>
  <pageMargins left="0.45" right="0.26874999999999999" top="0.57916666666666705" bottom="0.53888888888888897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R20"/>
  <sheetViews>
    <sheetView topLeftCell="A2" zoomScale="86" zoomScaleNormal="86" workbookViewId="0">
      <selection activeCell="W8" sqref="W8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.21875" style="1" customWidth="1"/>
    <col min="11" max="11" width="9.6640625" style="1" customWidth="1"/>
    <col min="12" max="12" width="7.44140625" style="1" customWidth="1"/>
    <col min="13" max="13" width="6.88671875" style="1" customWidth="1"/>
    <col min="14" max="15" width="7.44140625" style="1" customWidth="1"/>
    <col min="16" max="16" width="9.33203125" style="2" customWidth="1"/>
    <col min="17" max="17" width="8.44140625" style="2" customWidth="1"/>
    <col min="18" max="18" width="12.6640625" style="1" customWidth="1"/>
    <col min="19" max="16384" width="9" style="1"/>
  </cols>
  <sheetData>
    <row r="1" spans="1:18" ht="27.6" customHeight="1" x14ac:dyDescent="0.3">
      <c r="A1" s="26" t="s">
        <v>206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  <c r="O1" s="27"/>
      <c r="P1" s="28"/>
      <c r="Q1" s="28"/>
      <c r="R1" s="27"/>
    </row>
    <row r="2" spans="1:18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9" t="s">
        <v>0</v>
      </c>
      <c r="O2" s="29"/>
      <c r="P2" s="29"/>
      <c r="Q2" s="29" t="s">
        <v>1</v>
      </c>
      <c r="R2" s="29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197</v>
      </c>
      <c r="K3" s="5" t="s">
        <v>25</v>
      </c>
      <c r="L3" s="5" t="s">
        <v>12</v>
      </c>
      <c r="M3" s="4" t="s">
        <v>13</v>
      </c>
      <c r="N3" s="30" t="s">
        <v>14</v>
      </c>
      <c r="O3" s="30" t="s">
        <v>15</v>
      </c>
      <c r="P3" s="6" t="s">
        <v>16</v>
      </c>
      <c r="Q3" s="30" t="s">
        <v>17</v>
      </c>
      <c r="R3" s="33" t="s">
        <v>18</v>
      </c>
    </row>
    <row r="4" spans="1:18" ht="36.9" customHeight="1" x14ac:dyDescent="0.3">
      <c r="A4" s="4">
        <v>1</v>
      </c>
      <c r="B4" s="36" t="s">
        <v>155</v>
      </c>
      <c r="C4" s="36" t="s">
        <v>58</v>
      </c>
      <c r="D4" s="4"/>
      <c r="E4" s="4"/>
      <c r="F4" s="4"/>
      <c r="G4" s="4"/>
      <c r="H4" s="4"/>
      <c r="I4" s="4">
        <f t="shared" ref="I4" si="0">SUM(D4:H4)</f>
        <v>0</v>
      </c>
      <c r="J4" s="4">
        <f t="shared" ref="J4" si="1">SUM(P4/3)</f>
        <v>0</v>
      </c>
      <c r="K4" s="4"/>
      <c r="L4" s="4">
        <f t="shared" ref="L4" si="2">SUM(J4:K4)</f>
        <v>0</v>
      </c>
      <c r="M4" s="4">
        <f>RANK(L4,$L$4:$L$12)</f>
        <v>1</v>
      </c>
      <c r="N4" s="4">
        <f t="shared" ref="N4" si="3">MAX(D4:H4)</f>
        <v>0</v>
      </c>
      <c r="O4" s="4">
        <f t="shared" ref="O4" si="4">MIN(D4:H4)</f>
        <v>0</v>
      </c>
      <c r="P4" s="34">
        <f t="shared" ref="P4" si="5">SUM(I4-N4-O4)</f>
        <v>0</v>
      </c>
      <c r="Q4" s="34">
        <f t="shared" ref="Q4" si="6">AVERAGE(N4:O4)</f>
        <v>0</v>
      </c>
      <c r="R4" s="31">
        <f t="shared" ref="R4" si="7">L4-Q4</f>
        <v>0</v>
      </c>
    </row>
    <row r="5" spans="1:18" ht="36.9" customHeight="1" x14ac:dyDescent="0.3">
      <c r="A5" s="4">
        <v>2</v>
      </c>
      <c r="B5" s="36" t="s">
        <v>76</v>
      </c>
      <c r="C5" s="36" t="s">
        <v>77</v>
      </c>
      <c r="D5" s="4"/>
      <c r="E5" s="4"/>
      <c r="F5" s="4"/>
      <c r="G5" s="4"/>
      <c r="H5" s="4"/>
      <c r="I5" s="4">
        <f>SUM(D5:H5)</f>
        <v>0</v>
      </c>
      <c r="J5" s="4">
        <f>SUM(P5/3)</f>
        <v>0</v>
      </c>
      <c r="K5" s="4"/>
      <c r="L5" s="4">
        <f>SUM(J5:K5)</f>
        <v>0</v>
      </c>
      <c r="M5" s="4">
        <f>RANK(L5,$L$4:$L$12)</f>
        <v>1</v>
      </c>
      <c r="N5" s="4">
        <f>MAX(D5:H5)</f>
        <v>0</v>
      </c>
      <c r="O5" s="4">
        <f>MIN(D5:H5)</f>
        <v>0</v>
      </c>
      <c r="P5" s="34">
        <f>SUM(I5-N5-O5)</f>
        <v>0</v>
      </c>
      <c r="Q5" s="34">
        <f>AVERAGE(N5:O5)</f>
        <v>0</v>
      </c>
      <c r="R5" s="32">
        <f>L5-Q5</f>
        <v>0</v>
      </c>
    </row>
    <row r="6" spans="1:18" ht="36.9" customHeight="1" x14ac:dyDescent="0.3">
      <c r="A6" s="4">
        <v>3</v>
      </c>
      <c r="B6" s="36" t="s">
        <v>150</v>
      </c>
      <c r="C6" s="36" t="s">
        <v>68</v>
      </c>
      <c r="D6" s="4"/>
      <c r="E6" s="4"/>
      <c r="F6" s="4"/>
      <c r="G6" s="4"/>
      <c r="H6" s="4"/>
      <c r="I6" s="4">
        <f t="shared" ref="I6:I12" si="8">SUM(D6:H6)</f>
        <v>0</v>
      </c>
      <c r="J6" s="4">
        <f t="shared" ref="J6:J12" si="9">SUM(P6/3)</f>
        <v>0</v>
      </c>
      <c r="K6" s="4"/>
      <c r="L6" s="4">
        <f t="shared" ref="L6:L12" si="10">SUM(J6:K6)</f>
        <v>0</v>
      </c>
      <c r="M6" s="4">
        <f t="shared" ref="M6:M12" si="11">RANK(L6,$L$4:$L$12)</f>
        <v>1</v>
      </c>
      <c r="N6" s="4">
        <f t="shared" ref="N6:N12" si="12">MAX(D6:H6)</f>
        <v>0</v>
      </c>
      <c r="O6" s="4">
        <f t="shared" ref="O6:O12" si="13">MIN(D6:H6)</f>
        <v>0</v>
      </c>
      <c r="P6" s="34">
        <f t="shared" ref="P6:P12" si="14">SUM(I6-N6-O6)</f>
        <v>0</v>
      </c>
      <c r="Q6" s="34">
        <f t="shared" ref="Q6:Q12" si="15">AVERAGE(N6:O6)</f>
        <v>0</v>
      </c>
      <c r="R6" s="32">
        <f t="shared" ref="R6:R12" si="16">L6-Q6</f>
        <v>0</v>
      </c>
    </row>
    <row r="7" spans="1:18" ht="36.9" customHeight="1" x14ac:dyDescent="0.3">
      <c r="A7" s="4">
        <v>4</v>
      </c>
      <c r="B7" s="36" t="s">
        <v>151</v>
      </c>
      <c r="C7" s="36" t="s">
        <v>152</v>
      </c>
      <c r="D7" s="4"/>
      <c r="E7" s="4"/>
      <c r="F7" s="4"/>
      <c r="G7" s="4"/>
      <c r="H7" s="4"/>
      <c r="I7" s="4">
        <f t="shared" si="8"/>
        <v>0</v>
      </c>
      <c r="J7" s="4">
        <f t="shared" si="9"/>
        <v>0</v>
      </c>
      <c r="K7" s="4"/>
      <c r="L7" s="4">
        <f t="shared" si="10"/>
        <v>0</v>
      </c>
      <c r="M7" s="4">
        <f t="shared" si="11"/>
        <v>1</v>
      </c>
      <c r="N7" s="4">
        <f t="shared" si="12"/>
        <v>0</v>
      </c>
      <c r="O7" s="4">
        <f t="shared" si="13"/>
        <v>0</v>
      </c>
      <c r="P7" s="34">
        <f t="shared" si="14"/>
        <v>0</v>
      </c>
      <c r="Q7" s="34">
        <f t="shared" si="15"/>
        <v>0</v>
      </c>
      <c r="R7" s="32">
        <f t="shared" si="16"/>
        <v>0</v>
      </c>
    </row>
    <row r="8" spans="1:18" ht="36.9" customHeight="1" x14ac:dyDescent="0.3">
      <c r="A8" s="4">
        <v>5</v>
      </c>
      <c r="B8" s="36" t="s">
        <v>153</v>
      </c>
      <c r="C8" s="36" t="s">
        <v>92</v>
      </c>
      <c r="D8" s="4"/>
      <c r="E8" s="4"/>
      <c r="F8" s="4"/>
      <c r="G8" s="4"/>
      <c r="H8" s="4"/>
      <c r="I8" s="4">
        <f t="shared" si="8"/>
        <v>0</v>
      </c>
      <c r="J8" s="4">
        <f t="shared" si="9"/>
        <v>0</v>
      </c>
      <c r="K8" s="4"/>
      <c r="L8" s="4">
        <f t="shared" si="10"/>
        <v>0</v>
      </c>
      <c r="M8" s="4">
        <f t="shared" si="11"/>
        <v>1</v>
      </c>
      <c r="N8" s="4">
        <f t="shared" si="12"/>
        <v>0</v>
      </c>
      <c r="O8" s="4">
        <f t="shared" si="13"/>
        <v>0</v>
      </c>
      <c r="P8" s="34">
        <f t="shared" si="14"/>
        <v>0</v>
      </c>
      <c r="Q8" s="34">
        <f t="shared" si="15"/>
        <v>0</v>
      </c>
      <c r="R8" s="32">
        <f t="shared" si="16"/>
        <v>0</v>
      </c>
    </row>
    <row r="9" spans="1:18" ht="36.9" customHeight="1" x14ac:dyDescent="0.3">
      <c r="A9" s="4">
        <v>6</v>
      </c>
      <c r="B9" s="36" t="s">
        <v>156</v>
      </c>
      <c r="C9" s="36" t="s">
        <v>77</v>
      </c>
      <c r="D9" s="4"/>
      <c r="E9" s="4"/>
      <c r="F9" s="4"/>
      <c r="G9" s="4"/>
      <c r="H9" s="4"/>
      <c r="I9" s="4">
        <f t="shared" si="8"/>
        <v>0</v>
      </c>
      <c r="J9" s="4">
        <f t="shared" si="9"/>
        <v>0</v>
      </c>
      <c r="K9" s="4"/>
      <c r="L9" s="4">
        <f t="shared" si="10"/>
        <v>0</v>
      </c>
      <c r="M9" s="4">
        <f t="shared" si="11"/>
        <v>1</v>
      </c>
      <c r="N9" s="4">
        <f t="shared" si="12"/>
        <v>0</v>
      </c>
      <c r="O9" s="4">
        <f t="shared" si="13"/>
        <v>0</v>
      </c>
      <c r="P9" s="34">
        <f t="shared" si="14"/>
        <v>0</v>
      </c>
      <c r="Q9" s="34">
        <f t="shared" si="15"/>
        <v>0</v>
      </c>
      <c r="R9" s="32">
        <f t="shared" si="16"/>
        <v>0</v>
      </c>
    </row>
    <row r="10" spans="1:18" ht="36.9" customHeight="1" x14ac:dyDescent="0.3">
      <c r="A10" s="4">
        <v>7</v>
      </c>
      <c r="B10" s="36" t="s">
        <v>154</v>
      </c>
      <c r="C10" s="36" t="s">
        <v>58</v>
      </c>
      <c r="D10" s="4"/>
      <c r="E10" s="4"/>
      <c r="F10" s="4"/>
      <c r="G10" s="4"/>
      <c r="H10" s="4"/>
      <c r="I10" s="4">
        <f t="shared" si="8"/>
        <v>0</v>
      </c>
      <c r="J10" s="4">
        <f t="shared" si="9"/>
        <v>0</v>
      </c>
      <c r="K10" s="4"/>
      <c r="L10" s="4">
        <f t="shared" si="10"/>
        <v>0</v>
      </c>
      <c r="M10" s="4">
        <f t="shared" si="11"/>
        <v>1</v>
      </c>
      <c r="N10" s="4">
        <f t="shared" si="12"/>
        <v>0</v>
      </c>
      <c r="O10" s="4">
        <f t="shared" si="13"/>
        <v>0</v>
      </c>
      <c r="P10" s="34">
        <f t="shared" si="14"/>
        <v>0</v>
      </c>
      <c r="Q10" s="34">
        <f t="shared" si="15"/>
        <v>0</v>
      </c>
      <c r="R10" s="32">
        <f t="shared" si="16"/>
        <v>0</v>
      </c>
    </row>
    <row r="11" spans="1:18" ht="36.9" customHeight="1" x14ac:dyDescent="0.3">
      <c r="A11" s="4">
        <v>8</v>
      </c>
      <c r="B11" s="36" t="s">
        <v>79</v>
      </c>
      <c r="C11" s="36" t="s">
        <v>77</v>
      </c>
      <c r="D11" s="4"/>
      <c r="E11" s="4"/>
      <c r="F11" s="4"/>
      <c r="G11" s="4"/>
      <c r="H11" s="4"/>
      <c r="I11" s="4">
        <f t="shared" si="8"/>
        <v>0</v>
      </c>
      <c r="J11" s="4">
        <f t="shared" si="9"/>
        <v>0</v>
      </c>
      <c r="K11" s="4"/>
      <c r="L11" s="4">
        <f t="shared" si="10"/>
        <v>0</v>
      </c>
      <c r="M11" s="4">
        <f t="shared" si="11"/>
        <v>1</v>
      </c>
      <c r="N11" s="4">
        <f t="shared" si="12"/>
        <v>0</v>
      </c>
      <c r="O11" s="4">
        <f t="shared" si="13"/>
        <v>0</v>
      </c>
      <c r="P11" s="34">
        <f t="shared" si="14"/>
        <v>0</v>
      </c>
      <c r="Q11" s="34">
        <f t="shared" si="15"/>
        <v>0</v>
      </c>
      <c r="R11" s="32">
        <f t="shared" si="16"/>
        <v>0</v>
      </c>
    </row>
    <row r="12" spans="1:18" ht="36.9" customHeight="1" x14ac:dyDescent="0.3">
      <c r="A12" s="4">
        <v>9</v>
      </c>
      <c r="B12" s="36" t="s">
        <v>114</v>
      </c>
      <c r="C12" s="36" t="s">
        <v>58</v>
      </c>
      <c r="D12" s="4"/>
      <c r="E12" s="4"/>
      <c r="F12" s="4"/>
      <c r="G12" s="4"/>
      <c r="H12" s="4"/>
      <c r="I12" s="4">
        <f t="shared" si="8"/>
        <v>0</v>
      </c>
      <c r="J12" s="4">
        <f t="shared" si="9"/>
        <v>0</v>
      </c>
      <c r="K12" s="4"/>
      <c r="L12" s="4">
        <f t="shared" si="10"/>
        <v>0</v>
      </c>
      <c r="M12" s="4">
        <f t="shared" si="11"/>
        <v>1</v>
      </c>
      <c r="N12" s="4">
        <f t="shared" si="12"/>
        <v>0</v>
      </c>
      <c r="O12" s="4">
        <f t="shared" si="13"/>
        <v>0</v>
      </c>
      <c r="P12" s="34">
        <f t="shared" si="14"/>
        <v>0</v>
      </c>
      <c r="Q12" s="34">
        <f t="shared" si="15"/>
        <v>0</v>
      </c>
      <c r="R12" s="32">
        <f t="shared" si="16"/>
        <v>0</v>
      </c>
    </row>
    <row r="13" spans="1:18" ht="36.9" customHeight="1" x14ac:dyDescent="0.3">
      <c r="A13" s="17" t="s">
        <v>136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8" ht="36.9" customHeight="1" x14ac:dyDescent="0.3">
      <c r="B14" s="13"/>
      <c r="C14" s="18" t="s">
        <v>19</v>
      </c>
      <c r="D14" s="18"/>
      <c r="E14" s="18"/>
      <c r="F14" s="13"/>
      <c r="G14" s="13"/>
      <c r="H14" s="13"/>
      <c r="I14" s="13"/>
      <c r="J14" s="13"/>
      <c r="K14" s="13"/>
      <c r="L14" s="13"/>
      <c r="M14" s="13"/>
    </row>
    <row r="15" spans="1:18" ht="36.9" customHeight="1" x14ac:dyDescent="0.3">
      <c r="A15" s="19" t="s">
        <v>22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</row>
    <row r="16" spans="1:18" ht="26.1" customHeight="1" x14ac:dyDescent="0.3"/>
    <row r="17" ht="26.1" customHeight="1" x14ac:dyDescent="0.3"/>
    <row r="18" ht="37.5" customHeight="1" x14ac:dyDescent="0.3"/>
    <row r="19" ht="36.9" customHeight="1" x14ac:dyDescent="0.3"/>
    <row r="20" ht="16.350000000000001" customHeight="1" x14ac:dyDescent="0.3"/>
  </sheetData>
  <sortState xmlns:xlrd2="http://schemas.microsoft.com/office/spreadsheetml/2017/richdata2" ref="A4:C15">
    <sortCondition ref="A4:A15"/>
  </sortState>
  <mergeCells count="6">
    <mergeCell ref="N2:P2"/>
    <mergeCell ref="Q2:R2"/>
    <mergeCell ref="A13:O13"/>
    <mergeCell ref="C14:E14"/>
    <mergeCell ref="A15:R15"/>
    <mergeCell ref="A1:M2"/>
  </mergeCells>
  <phoneticPr fontId="9" type="noConversion"/>
  <pageMargins left="0.45" right="0.26874999999999999" top="0.57916666666666705" bottom="0.53888888888888897" header="0.3" footer="0.3"/>
  <pageSetup paperSize="9" scale="9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T11"/>
  <sheetViews>
    <sheetView zoomScale="68" zoomScaleNormal="68" workbookViewId="0">
      <selection activeCell="Q8" sqref="Q8"/>
    </sheetView>
  </sheetViews>
  <sheetFormatPr defaultColWidth="9" defaultRowHeight="16.2" x14ac:dyDescent="0.3"/>
  <cols>
    <col min="1" max="1" width="5.109375" style="1" customWidth="1"/>
    <col min="2" max="2" width="8" style="1" customWidth="1"/>
    <col min="3" max="3" width="10.6640625" style="1" customWidth="1"/>
    <col min="4" max="8" width="7" style="1" customWidth="1"/>
    <col min="9" max="10" width="7.44140625" style="1" customWidth="1"/>
    <col min="11" max="11" width="8.77734375" style="1" customWidth="1"/>
    <col min="12" max="12" width="8.88671875" style="1" customWidth="1"/>
    <col min="13" max="13" width="11.6640625" style="1" customWidth="1"/>
    <col min="14" max="14" width="8.33203125" style="1" customWidth="1"/>
    <col min="15" max="15" width="8.109375" style="1" customWidth="1"/>
    <col min="16" max="16" width="10.109375" style="2" customWidth="1"/>
    <col min="17" max="17" width="7.6640625" style="2" customWidth="1"/>
    <col min="18" max="18" width="12.44140625" style="1" customWidth="1"/>
    <col min="19" max="16384" width="9" style="1"/>
  </cols>
  <sheetData>
    <row r="1" spans="1:20" ht="27.6" customHeight="1" x14ac:dyDescent="0.3">
      <c r="A1" s="26" t="s">
        <v>207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  <c r="O1" s="27"/>
      <c r="P1" s="28"/>
      <c r="Q1" s="28"/>
      <c r="R1" s="27"/>
    </row>
    <row r="2" spans="1:20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9" t="s">
        <v>0</v>
      </c>
      <c r="O2" s="29"/>
      <c r="P2" s="29"/>
      <c r="Q2" s="29" t="s">
        <v>1</v>
      </c>
      <c r="R2" s="29"/>
    </row>
    <row r="3" spans="1:20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197</v>
      </c>
      <c r="K3" s="5" t="s">
        <v>11</v>
      </c>
      <c r="L3" s="5" t="s">
        <v>12</v>
      </c>
      <c r="M3" s="4" t="s">
        <v>13</v>
      </c>
      <c r="N3" s="30" t="s">
        <v>14</v>
      </c>
      <c r="O3" s="30" t="s">
        <v>15</v>
      </c>
      <c r="P3" s="6" t="s">
        <v>16</v>
      </c>
      <c r="Q3" s="30" t="s">
        <v>17</v>
      </c>
      <c r="R3" s="33" t="s">
        <v>18</v>
      </c>
    </row>
    <row r="4" spans="1:20" ht="36.9" customHeight="1" x14ac:dyDescent="0.3">
      <c r="A4" s="4">
        <v>1</v>
      </c>
      <c r="B4" s="36" t="s">
        <v>157</v>
      </c>
      <c r="C4" s="36" t="s">
        <v>68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RANK(L4,$L$4:$L$9)</f>
        <v>1</v>
      </c>
      <c r="N4" s="4">
        <f t="shared" ref="N4" si="0">MAX(D4:H4)</f>
        <v>0</v>
      </c>
      <c r="O4" s="4">
        <f t="shared" ref="O4" si="1">MIN(D4:H4)</f>
        <v>0</v>
      </c>
      <c r="P4" s="34">
        <f t="shared" ref="P4" si="2">SUM(I4-N4-O4)</f>
        <v>0</v>
      </c>
      <c r="Q4" s="34">
        <f>AVERAGE(N4:O4)</f>
        <v>0</v>
      </c>
      <c r="R4" s="31">
        <f>L4-Q4</f>
        <v>0</v>
      </c>
      <c r="S4" s="9"/>
      <c r="T4" s="9"/>
    </row>
    <row r="5" spans="1:20" ht="36.9" customHeight="1" x14ac:dyDescent="0.3">
      <c r="A5" s="4">
        <v>2</v>
      </c>
      <c r="B5" s="35" t="s">
        <v>158</v>
      </c>
      <c r="C5" s="36" t="s">
        <v>68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RANK(L5,$L$4:$L$9)</f>
        <v>1</v>
      </c>
      <c r="N5" s="4">
        <f>MAX(D5:H5)</f>
        <v>0</v>
      </c>
      <c r="O5" s="4">
        <f>MIN(D5:H5)</f>
        <v>0</v>
      </c>
      <c r="P5" s="34">
        <f>SUM(I5-N5-O5)</f>
        <v>0</v>
      </c>
      <c r="Q5" s="34">
        <f t="shared" ref="Q5" si="6">AVERAGE(N5:O5)</f>
        <v>0</v>
      </c>
      <c r="R5" s="32">
        <f t="shared" ref="R5" si="7">L5-Q5</f>
        <v>0</v>
      </c>
    </row>
    <row r="6" spans="1:20" ht="36.9" customHeight="1" x14ac:dyDescent="0.3">
      <c r="A6" s="4">
        <v>3</v>
      </c>
      <c r="B6" s="36" t="s">
        <v>159</v>
      </c>
      <c r="C6" s="36" t="s">
        <v>92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RANK(L6,$L$4:$L$9)</f>
        <v>1</v>
      </c>
      <c r="N6" s="4">
        <f>MAX(D6:H6)</f>
        <v>0</v>
      </c>
      <c r="O6" s="4">
        <f>MIN(D6:H6)</f>
        <v>0</v>
      </c>
      <c r="P6" s="34">
        <f>SUM(I6-N6-O6)</f>
        <v>0</v>
      </c>
      <c r="Q6" s="34">
        <f>AVERAGE(N6:O6)</f>
        <v>0</v>
      </c>
      <c r="R6" s="32">
        <f>L6-Q6</f>
        <v>0</v>
      </c>
    </row>
    <row r="7" spans="1:20" ht="36.9" customHeight="1" x14ac:dyDescent="0.3">
      <c r="A7" s="4">
        <v>4</v>
      </c>
      <c r="B7" s="36" t="s">
        <v>160</v>
      </c>
      <c r="C7" s="36" t="s">
        <v>68</v>
      </c>
      <c r="D7" s="4"/>
      <c r="E7" s="4"/>
      <c r="F7" s="4"/>
      <c r="G7" s="4"/>
      <c r="H7" s="4"/>
      <c r="I7" s="4">
        <f t="shared" ref="I7" si="8">SUM(D7:H7)</f>
        <v>0</v>
      </c>
      <c r="J7" s="4">
        <f t="shared" ref="J7" si="9">SUM(P7/3)</f>
        <v>0</v>
      </c>
      <c r="K7" s="4"/>
      <c r="L7" s="4">
        <f t="shared" ref="L7" si="10">SUM(J7:K7)</f>
        <v>0</v>
      </c>
      <c r="M7" s="4">
        <f>RANK(L7,$L$4:$L$9)</f>
        <v>1</v>
      </c>
      <c r="N7" s="4">
        <f t="shared" ref="N7" si="11">MAX(D7:H7)</f>
        <v>0</v>
      </c>
      <c r="O7" s="4">
        <f t="shared" ref="O7" si="12">MIN(D7:H7)</f>
        <v>0</v>
      </c>
      <c r="P7" s="34">
        <f t="shared" ref="P7" si="13">SUM(I7-N7-O7)</f>
        <v>0</v>
      </c>
      <c r="Q7" s="34">
        <f t="shared" ref="Q7" si="14">AVERAGE(N7:O7)</f>
        <v>0</v>
      </c>
      <c r="R7" s="31">
        <f t="shared" ref="R7" si="15">L7-Q7</f>
        <v>0</v>
      </c>
    </row>
    <row r="8" spans="1:20" ht="36.9" customHeight="1" x14ac:dyDescent="0.3">
      <c r="A8" s="4">
        <v>5</v>
      </c>
      <c r="B8" s="35" t="s">
        <v>161</v>
      </c>
      <c r="C8" s="36" t="s">
        <v>77</v>
      </c>
      <c r="D8" s="4"/>
      <c r="E8" s="4"/>
      <c r="F8" s="4"/>
      <c r="G8" s="4"/>
      <c r="H8" s="4"/>
      <c r="I8" s="4">
        <f t="shared" ref="I8" si="16">SUM(D8:H8)</f>
        <v>0</v>
      </c>
      <c r="J8" s="4">
        <f t="shared" ref="J8" si="17">SUM(P8/3)</f>
        <v>0</v>
      </c>
      <c r="K8" s="4"/>
      <c r="L8" s="4">
        <f t="shared" ref="L8" si="18">SUM(J8:K8)</f>
        <v>0</v>
      </c>
      <c r="M8" s="4">
        <f>RANK(L8,$L$4:$L$9)</f>
        <v>1</v>
      </c>
      <c r="N8" s="4">
        <f t="shared" ref="N8" si="19">MAX(D8:H8)</f>
        <v>0</v>
      </c>
      <c r="O8" s="4">
        <f t="shared" ref="O8" si="20">MIN(D8:H8)</f>
        <v>0</v>
      </c>
      <c r="P8" s="34">
        <f t="shared" ref="P8" si="21">SUM(I8-N8-O8)</f>
        <v>0</v>
      </c>
      <c r="Q8" s="34">
        <f t="shared" ref="Q8" si="22">AVERAGE(N8:O8)</f>
        <v>0</v>
      </c>
      <c r="R8" s="32">
        <f t="shared" ref="R8" si="23">L8-Q8</f>
        <v>0</v>
      </c>
    </row>
    <row r="9" spans="1:20" ht="36.9" customHeight="1" x14ac:dyDescent="0.3">
      <c r="A9" s="20" t="s">
        <v>162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1"/>
      <c r="O9" s="21"/>
      <c r="R9" s="10"/>
    </row>
    <row r="10" spans="1:20" ht="36.9" customHeight="1" x14ac:dyDescent="0.3">
      <c r="C10" s="18" t="s">
        <v>19</v>
      </c>
      <c r="D10" s="18"/>
      <c r="E10" s="18"/>
    </row>
    <row r="11" spans="1:20" ht="36.9" customHeight="1" x14ac:dyDescent="0.3">
      <c r="A11" s="19" t="s">
        <v>22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</row>
  </sheetData>
  <sortState xmlns:xlrd2="http://schemas.microsoft.com/office/spreadsheetml/2017/richdata2" ref="A4:C8">
    <sortCondition ref="A4:A8"/>
  </sortState>
  <mergeCells count="6">
    <mergeCell ref="N2:P2"/>
    <mergeCell ref="Q2:R2"/>
    <mergeCell ref="A9:O9"/>
    <mergeCell ref="C10:E10"/>
    <mergeCell ref="A11:R11"/>
    <mergeCell ref="A1:M2"/>
  </mergeCells>
  <phoneticPr fontId="9" type="noConversion"/>
  <pageMargins left="0.45" right="0.26874999999999999" top="0.57916666666666705" bottom="0.53888888888888897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9"/>
  <sheetViews>
    <sheetView zoomScale="80" zoomScaleNormal="80" workbookViewId="0">
      <selection activeCell="B4" sqref="B4:B5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10" width="7.44140625" style="1" customWidth="1"/>
    <col min="11" max="11" width="10.44140625" style="1" customWidth="1"/>
    <col min="12" max="12" width="8.109375" style="1" customWidth="1"/>
    <col min="13" max="13" width="11.6640625" style="1" customWidth="1"/>
    <col min="14" max="14" width="8.109375" style="1" customWidth="1"/>
    <col min="15" max="15" width="7.44140625" style="1" customWidth="1"/>
    <col min="16" max="16" width="9.77734375" style="2" customWidth="1"/>
    <col min="17" max="17" width="7.6640625" style="2" customWidth="1"/>
    <col min="18" max="18" width="12.21875" style="1" customWidth="1"/>
    <col min="19" max="16384" width="9" style="1"/>
  </cols>
  <sheetData>
    <row r="1" spans="1:18" ht="27.6" customHeight="1" x14ac:dyDescent="0.3">
      <c r="A1" s="26" t="s">
        <v>208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  <c r="O1" s="27"/>
      <c r="P1" s="28"/>
      <c r="Q1" s="28"/>
      <c r="R1" s="27"/>
    </row>
    <row r="2" spans="1:18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9" t="s">
        <v>0</v>
      </c>
      <c r="O2" s="29"/>
      <c r="P2" s="29"/>
      <c r="Q2" s="29" t="s">
        <v>1</v>
      </c>
      <c r="R2" s="29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197</v>
      </c>
      <c r="K3" s="5" t="s">
        <v>24</v>
      </c>
      <c r="L3" s="5" t="s">
        <v>12</v>
      </c>
      <c r="M3" s="4" t="s">
        <v>13</v>
      </c>
      <c r="N3" s="30" t="s">
        <v>14</v>
      </c>
      <c r="O3" s="30" t="s">
        <v>15</v>
      </c>
      <c r="P3" s="6" t="s">
        <v>16</v>
      </c>
      <c r="Q3" s="30" t="s">
        <v>17</v>
      </c>
      <c r="R3" s="33" t="s">
        <v>18</v>
      </c>
    </row>
    <row r="4" spans="1:18" ht="36.9" customHeight="1" x14ac:dyDescent="0.3">
      <c r="A4" s="4">
        <v>1</v>
      </c>
      <c r="B4" s="36" t="s">
        <v>163</v>
      </c>
      <c r="C4" s="36" t="s">
        <v>77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RANK(L4,$L$4:$L$6)</f>
        <v>1</v>
      </c>
      <c r="N4" s="4">
        <f t="shared" ref="N4" si="0">MAX(D4:H4)</f>
        <v>0</v>
      </c>
      <c r="O4" s="4">
        <f t="shared" ref="O4" si="1">MIN(D4:H4)</f>
        <v>0</v>
      </c>
      <c r="P4" s="34">
        <f t="shared" ref="P4" si="2">SUM(I4-N4-O4)</f>
        <v>0</v>
      </c>
      <c r="Q4" s="34">
        <f>AVERAGE(N4:O4)</f>
        <v>0</v>
      </c>
      <c r="R4" s="31">
        <f>L4-Q4</f>
        <v>0</v>
      </c>
    </row>
    <row r="5" spans="1:18" ht="36.9" customHeight="1" x14ac:dyDescent="0.3">
      <c r="A5" s="4">
        <v>2</v>
      </c>
      <c r="B5" s="36" t="s">
        <v>164</v>
      </c>
      <c r="C5" s="36" t="s">
        <v>58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RANK(L5,$L$4:$L$6)</f>
        <v>1</v>
      </c>
      <c r="N5" s="4">
        <f t="shared" ref="N5:N6" si="6">MAX(D5:H5)</f>
        <v>0</v>
      </c>
      <c r="O5" s="4">
        <f t="shared" ref="O5:O6" si="7">MIN(D5:H5)</f>
        <v>0</v>
      </c>
      <c r="P5" s="34">
        <f t="shared" ref="P5:P6" si="8">SUM(I5-N5-O5)</f>
        <v>0</v>
      </c>
      <c r="Q5" s="34">
        <f t="shared" ref="Q5" si="9">AVERAGE(N5:O5)</f>
        <v>0</v>
      </c>
      <c r="R5" s="32">
        <f t="shared" ref="R5" si="10">L5-Q5</f>
        <v>0</v>
      </c>
    </row>
    <row r="6" spans="1:18" ht="36.9" customHeight="1" x14ac:dyDescent="0.3">
      <c r="A6" s="4">
        <v>3</v>
      </c>
      <c r="B6" s="36" t="s">
        <v>165</v>
      </c>
      <c r="C6" s="36" t="s">
        <v>77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RANK(L6,$L$4:$L$6)</f>
        <v>1</v>
      </c>
      <c r="N6" s="4">
        <f t="shared" si="6"/>
        <v>0</v>
      </c>
      <c r="O6" s="4">
        <f t="shared" si="7"/>
        <v>0</v>
      </c>
      <c r="P6" s="34">
        <f t="shared" si="8"/>
        <v>0</v>
      </c>
      <c r="Q6" s="34">
        <f>AVERAGE(N6:O6)</f>
        <v>0</v>
      </c>
      <c r="R6" s="32">
        <f>L6-Q6</f>
        <v>0</v>
      </c>
    </row>
    <row r="7" spans="1:18" ht="36.9" customHeight="1" x14ac:dyDescent="0.3">
      <c r="A7" s="20" t="s">
        <v>101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1"/>
      <c r="O7" s="21"/>
    </row>
    <row r="8" spans="1:18" ht="36.9" customHeight="1" x14ac:dyDescent="0.3">
      <c r="A8" s="12"/>
      <c r="B8" s="12"/>
      <c r="C8" s="18" t="s">
        <v>19</v>
      </c>
      <c r="D8" s="18"/>
      <c r="E8" s="18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8" ht="36.9" customHeight="1" x14ac:dyDescent="0.3">
      <c r="A9" s="19" t="s">
        <v>22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</row>
  </sheetData>
  <sortState xmlns:xlrd2="http://schemas.microsoft.com/office/spreadsheetml/2017/richdata2" ref="A4:C8">
    <sortCondition ref="A4:A8"/>
  </sortState>
  <mergeCells count="6">
    <mergeCell ref="N2:P2"/>
    <mergeCell ref="Q2:R2"/>
    <mergeCell ref="A7:O7"/>
    <mergeCell ref="C8:E8"/>
    <mergeCell ref="A9:R9"/>
    <mergeCell ref="A1:M2"/>
  </mergeCells>
  <phoneticPr fontId="9" type="noConversion"/>
  <pageMargins left="0.45" right="0.26874999999999999" top="0.57916666666666705" bottom="0.53888888888888897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13"/>
  <sheetViews>
    <sheetView zoomScale="65" zoomScaleNormal="65" workbookViewId="0">
      <selection activeCell="B6" sqref="B6"/>
    </sheetView>
  </sheetViews>
  <sheetFormatPr defaultColWidth="9" defaultRowHeight="16.2" x14ac:dyDescent="0.3"/>
  <cols>
    <col min="1" max="1" width="5.109375" style="1" customWidth="1"/>
    <col min="2" max="2" width="9.88671875" style="1" customWidth="1"/>
    <col min="3" max="3" width="16.33203125" style="1" customWidth="1"/>
    <col min="4" max="8" width="7" style="1" customWidth="1"/>
    <col min="9" max="9" width="7.44140625" style="1" customWidth="1"/>
    <col min="10" max="10" width="7.6640625" style="1" customWidth="1"/>
    <col min="11" max="11" width="10.109375" style="1" customWidth="1"/>
    <col min="12" max="12" width="7.44140625" style="1" customWidth="1"/>
    <col min="13" max="13" width="6.88671875" style="1" customWidth="1"/>
    <col min="14" max="14" width="7.77734375" style="1" customWidth="1"/>
    <col min="15" max="15" width="7.109375" style="1" customWidth="1"/>
    <col min="16" max="16" width="9.6640625" style="2" customWidth="1"/>
    <col min="17" max="17" width="8.21875" style="2" customWidth="1"/>
    <col min="18" max="18" width="13" style="1" customWidth="1"/>
    <col min="19" max="16384" width="9" style="1"/>
  </cols>
  <sheetData>
    <row r="1" spans="1:18" ht="27.6" customHeight="1" x14ac:dyDescent="0.3">
      <c r="A1" s="26" t="s">
        <v>209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  <c r="O1" s="27"/>
      <c r="P1" s="28"/>
      <c r="Q1" s="28"/>
      <c r="R1" s="27"/>
    </row>
    <row r="2" spans="1:18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9" t="s">
        <v>0</v>
      </c>
      <c r="O2" s="29"/>
      <c r="P2" s="29"/>
      <c r="Q2" s="29" t="s">
        <v>1</v>
      </c>
      <c r="R2" s="29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197</v>
      </c>
      <c r="K3" s="5" t="s">
        <v>11</v>
      </c>
      <c r="L3" s="5" t="s">
        <v>12</v>
      </c>
      <c r="M3" s="4" t="s">
        <v>13</v>
      </c>
      <c r="N3" s="30" t="s">
        <v>14</v>
      </c>
      <c r="O3" s="30" t="s">
        <v>15</v>
      </c>
      <c r="P3" s="6" t="s">
        <v>16</v>
      </c>
      <c r="Q3" s="30" t="s">
        <v>17</v>
      </c>
      <c r="R3" s="33" t="s">
        <v>18</v>
      </c>
    </row>
    <row r="4" spans="1:18" ht="81" customHeight="1" x14ac:dyDescent="0.3">
      <c r="A4" s="4">
        <v>1</v>
      </c>
      <c r="B4" s="35" t="s">
        <v>166</v>
      </c>
      <c r="C4" s="35" t="s">
        <v>68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RANK(L4,$L$4:$L$9)</f>
        <v>1</v>
      </c>
      <c r="N4" s="4">
        <f>MAX(D4:H4)</f>
        <v>0</v>
      </c>
      <c r="O4" s="4">
        <f>MIN(D4:H4)</f>
        <v>0</v>
      </c>
      <c r="P4" s="34">
        <f>SUM(I4-N4-O4)</f>
        <v>0</v>
      </c>
      <c r="Q4" s="34">
        <f>AVERAGE(N4:O4)</f>
        <v>0</v>
      </c>
      <c r="R4" s="31">
        <f>L4-Q4</f>
        <v>0</v>
      </c>
    </row>
    <row r="5" spans="1:18" ht="81" customHeight="1" x14ac:dyDescent="0.3">
      <c r="A5" s="4">
        <v>2</v>
      </c>
      <c r="B5" s="35" t="s">
        <v>167</v>
      </c>
      <c r="C5" s="36" t="s">
        <v>129</v>
      </c>
      <c r="D5" s="4"/>
      <c r="E5" s="4"/>
      <c r="F5" s="4"/>
      <c r="G5" s="4"/>
      <c r="H5" s="4"/>
      <c r="I5" s="4">
        <f t="shared" ref="I5" si="0">SUM(D5:H5)</f>
        <v>0</v>
      </c>
      <c r="J5" s="4">
        <f t="shared" ref="J5" si="1">SUM(P5/3)</f>
        <v>0</v>
      </c>
      <c r="K5" s="4"/>
      <c r="L5" s="4">
        <f t="shared" ref="L5" si="2">SUM(J5:K5)</f>
        <v>0</v>
      </c>
      <c r="M5" s="4">
        <f>RANK(L5,$L$4:$L$9)</f>
        <v>1</v>
      </c>
      <c r="N5" s="4">
        <f>MAX(D5:H5)</f>
        <v>0</v>
      </c>
      <c r="O5" s="4">
        <f>MIN(D5:H5)</f>
        <v>0</v>
      </c>
      <c r="P5" s="34">
        <f>SUM(I5-N5-O5)</f>
        <v>0</v>
      </c>
      <c r="Q5" s="34">
        <f t="shared" ref="Q5" si="3">AVERAGE(N5:O5)</f>
        <v>0</v>
      </c>
      <c r="R5" s="32">
        <f t="shared" ref="R5" si="4">L5-Q5</f>
        <v>0</v>
      </c>
    </row>
    <row r="6" spans="1:18" ht="81" customHeight="1" x14ac:dyDescent="0.3">
      <c r="A6" s="4">
        <v>3</v>
      </c>
      <c r="B6" s="35" t="s">
        <v>168</v>
      </c>
      <c r="C6" s="36" t="s">
        <v>58</v>
      </c>
      <c r="D6" s="4"/>
      <c r="E6" s="4"/>
      <c r="F6" s="4"/>
      <c r="G6" s="4"/>
      <c r="H6" s="4"/>
      <c r="I6" s="4">
        <f t="shared" ref="I6" si="5">SUM(D6:H6)</f>
        <v>0</v>
      </c>
      <c r="J6" s="4">
        <f t="shared" ref="J6" si="6">SUM(P6/3)</f>
        <v>0</v>
      </c>
      <c r="K6" s="4"/>
      <c r="L6" s="4">
        <f t="shared" ref="L6" si="7">SUM(J6:K6)</f>
        <v>0</v>
      </c>
      <c r="M6" s="4">
        <f>RANK(L6,$L$4:$L$9)</f>
        <v>1</v>
      </c>
      <c r="N6" s="4">
        <f t="shared" ref="N6" si="8">MAX(D6:H6)</f>
        <v>0</v>
      </c>
      <c r="O6" s="4">
        <f t="shared" ref="O6" si="9">MIN(D6:H6)</f>
        <v>0</v>
      </c>
      <c r="P6" s="34">
        <f t="shared" ref="P6" si="10">SUM(I6-N6-O6)</f>
        <v>0</v>
      </c>
      <c r="Q6" s="34">
        <f t="shared" ref="Q6" si="11">AVERAGE(N6:O6)</f>
        <v>0</v>
      </c>
      <c r="R6" s="31">
        <f t="shared" ref="R6" si="12">L6-Q6</f>
        <v>0</v>
      </c>
    </row>
    <row r="7" spans="1:18" ht="81" customHeight="1" x14ac:dyDescent="0.3">
      <c r="A7" s="4">
        <v>4</v>
      </c>
      <c r="B7" s="39" t="s">
        <v>169</v>
      </c>
      <c r="C7" s="35" t="s">
        <v>75</v>
      </c>
      <c r="D7" s="4"/>
      <c r="E7" s="4"/>
      <c r="F7" s="4"/>
      <c r="G7" s="4"/>
      <c r="H7" s="4"/>
      <c r="I7" s="4">
        <f t="shared" ref="I7:I8" si="13">SUM(D7:H7)</f>
        <v>0</v>
      </c>
      <c r="J7" s="4">
        <f t="shared" ref="J7:J8" si="14">SUM(P7/3)</f>
        <v>0</v>
      </c>
      <c r="K7" s="4"/>
      <c r="L7" s="4">
        <f t="shared" ref="L7:L8" si="15">SUM(J7:K7)</f>
        <v>0</v>
      </c>
      <c r="M7" s="4">
        <f>RANK(L7,$L$4:$L$9)</f>
        <v>1</v>
      </c>
      <c r="N7" s="4">
        <f t="shared" ref="N7:N8" si="16">MAX(D7:H7)</f>
        <v>0</v>
      </c>
      <c r="O7" s="4">
        <f t="shared" ref="O7:O8" si="17">MIN(D7:H7)</f>
        <v>0</v>
      </c>
      <c r="P7" s="34">
        <f t="shared" ref="P7:P8" si="18">SUM(I7-N7-O7)</f>
        <v>0</v>
      </c>
      <c r="Q7" s="34">
        <f t="shared" ref="Q7:Q8" si="19">AVERAGE(N7:O7)</f>
        <v>0</v>
      </c>
      <c r="R7" s="32">
        <f t="shared" ref="R7:R8" si="20">L7-Q7</f>
        <v>0</v>
      </c>
    </row>
    <row r="8" spans="1:18" ht="81" customHeight="1" x14ac:dyDescent="0.3">
      <c r="A8" s="4">
        <v>5</v>
      </c>
      <c r="B8" s="39" t="s">
        <v>170</v>
      </c>
      <c r="C8" s="36" t="s">
        <v>58</v>
      </c>
      <c r="D8" s="4"/>
      <c r="E8" s="4"/>
      <c r="F8" s="4"/>
      <c r="G8" s="4"/>
      <c r="H8" s="4"/>
      <c r="I8" s="4">
        <f t="shared" si="13"/>
        <v>0</v>
      </c>
      <c r="J8" s="4">
        <f t="shared" si="14"/>
        <v>0</v>
      </c>
      <c r="K8" s="4"/>
      <c r="L8" s="4">
        <f t="shared" si="15"/>
        <v>0</v>
      </c>
      <c r="M8" s="4">
        <f>RANK(L8,$L$4:$L$9)</f>
        <v>1</v>
      </c>
      <c r="N8" s="4">
        <f t="shared" si="16"/>
        <v>0</v>
      </c>
      <c r="O8" s="4">
        <f t="shared" si="17"/>
        <v>0</v>
      </c>
      <c r="P8" s="34">
        <f t="shared" si="18"/>
        <v>0</v>
      </c>
      <c r="Q8" s="34">
        <f t="shared" si="19"/>
        <v>0</v>
      </c>
      <c r="R8" s="31">
        <f t="shared" si="20"/>
        <v>0</v>
      </c>
    </row>
    <row r="9" spans="1:18" ht="36.9" customHeight="1" x14ac:dyDescent="0.3">
      <c r="A9" s="17" t="s">
        <v>171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"/>
      <c r="Q9" s="1"/>
      <c r="R9" s="8"/>
    </row>
    <row r="10" spans="1:18" ht="36.9" customHeight="1" x14ac:dyDescent="0.3">
      <c r="C10" s="18" t="s">
        <v>19</v>
      </c>
      <c r="D10" s="18"/>
      <c r="E10" s="18"/>
      <c r="N10" s="7"/>
      <c r="O10" s="7"/>
      <c r="R10" s="10"/>
    </row>
    <row r="11" spans="1:18" ht="36.9" customHeight="1" x14ac:dyDescent="0.3">
      <c r="A11" s="19" t="s">
        <v>22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</row>
    <row r="12" spans="1:18" ht="36" customHeight="1" x14ac:dyDescent="0.3"/>
    <row r="13" spans="1:18" ht="36" customHeight="1" x14ac:dyDescent="0.3"/>
  </sheetData>
  <sortState xmlns:xlrd2="http://schemas.microsoft.com/office/spreadsheetml/2017/richdata2" ref="A4:C7">
    <sortCondition ref="A4:A7"/>
  </sortState>
  <mergeCells count="6">
    <mergeCell ref="N2:P2"/>
    <mergeCell ref="Q2:R2"/>
    <mergeCell ref="A9:O9"/>
    <mergeCell ref="C10:E10"/>
    <mergeCell ref="A11:R11"/>
    <mergeCell ref="A1:M2"/>
  </mergeCells>
  <phoneticPr fontId="9" type="noConversion"/>
  <pageMargins left="0.45" right="0.26874999999999999" top="0.57916666666666705" bottom="0.53888888888888897" header="0.3" footer="0.3"/>
  <pageSetup paperSize="9" scale="94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R11"/>
  <sheetViews>
    <sheetView zoomScale="70" zoomScaleNormal="70" workbookViewId="0">
      <selection activeCell="Q4" sqref="Q4"/>
    </sheetView>
  </sheetViews>
  <sheetFormatPr defaultColWidth="9" defaultRowHeight="16.2" x14ac:dyDescent="0.3"/>
  <cols>
    <col min="1" max="1" width="5.109375" style="1" customWidth="1"/>
    <col min="2" max="2" width="11.77734375" style="1" customWidth="1"/>
    <col min="3" max="3" width="12.44140625" style="1" customWidth="1"/>
    <col min="4" max="8" width="7" style="1" customWidth="1"/>
    <col min="9" max="9" width="7.44140625" style="1" customWidth="1"/>
    <col min="10" max="10" width="7" style="1" customWidth="1"/>
    <col min="11" max="11" width="9.33203125" style="1" customWidth="1"/>
    <col min="12" max="12" width="7.44140625" style="1" customWidth="1"/>
    <col min="13" max="13" width="6.88671875" style="1" customWidth="1"/>
    <col min="14" max="14" width="8.109375" style="1" customWidth="1"/>
    <col min="15" max="15" width="9.109375" style="1" customWidth="1"/>
    <col min="16" max="16" width="9.88671875" style="2" customWidth="1"/>
    <col min="17" max="17" width="8.6640625" style="2" customWidth="1"/>
    <col min="18" max="18" width="11.88671875" style="1" customWidth="1"/>
    <col min="19" max="16384" width="9" style="1"/>
  </cols>
  <sheetData>
    <row r="1" spans="1:18" ht="27.6" customHeight="1" x14ac:dyDescent="0.3">
      <c r="A1" s="26" t="s">
        <v>210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  <c r="O1" s="27"/>
      <c r="P1" s="28"/>
      <c r="Q1" s="28"/>
      <c r="R1" s="27"/>
    </row>
    <row r="2" spans="1:18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9" t="s">
        <v>0</v>
      </c>
      <c r="O2" s="29"/>
      <c r="P2" s="29"/>
      <c r="Q2" s="29" t="s">
        <v>1</v>
      </c>
      <c r="R2" s="29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173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197</v>
      </c>
      <c r="K3" s="5" t="s">
        <v>11</v>
      </c>
      <c r="L3" s="5" t="s">
        <v>12</v>
      </c>
      <c r="M3" s="4" t="s">
        <v>13</v>
      </c>
      <c r="N3" s="30" t="s">
        <v>14</v>
      </c>
      <c r="O3" s="30" t="s">
        <v>15</v>
      </c>
      <c r="P3" s="6" t="s">
        <v>16</v>
      </c>
      <c r="Q3" s="30" t="s">
        <v>17</v>
      </c>
      <c r="R3" s="33" t="s">
        <v>18</v>
      </c>
    </row>
    <row r="4" spans="1:18" ht="58.2" customHeight="1" x14ac:dyDescent="0.3">
      <c r="A4" s="4">
        <v>1</v>
      </c>
      <c r="B4" s="41" t="s">
        <v>172</v>
      </c>
      <c r="C4" s="36" t="s">
        <v>68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RANK(L4,$L$4:$L$8)</f>
        <v>1</v>
      </c>
      <c r="N4" s="4">
        <f t="shared" ref="N4" si="0">MAX(D4:H4)</f>
        <v>0</v>
      </c>
      <c r="O4" s="4">
        <f t="shared" ref="O4" si="1">MIN(D4:H4)</f>
        <v>0</v>
      </c>
      <c r="P4" s="34">
        <f t="shared" ref="P4" si="2">SUM(I4-N4-O4)</f>
        <v>0</v>
      </c>
      <c r="Q4" s="34">
        <f>AVERAGE(N4:O4)</f>
        <v>0</v>
      </c>
      <c r="R4" s="31">
        <f>L4-Q4</f>
        <v>0</v>
      </c>
    </row>
    <row r="5" spans="1:18" ht="58.2" customHeight="1" x14ac:dyDescent="0.3">
      <c r="A5" s="4">
        <v>2</v>
      </c>
      <c r="B5" s="41" t="s">
        <v>174</v>
      </c>
      <c r="C5" s="36" t="s">
        <v>58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RANK(L5,$L$4:$L$8)</f>
        <v>1</v>
      </c>
      <c r="N5" s="4">
        <f>MAX(D5:H5)</f>
        <v>0</v>
      </c>
      <c r="O5" s="4">
        <f>MIN(D5:H5)</f>
        <v>0</v>
      </c>
      <c r="P5" s="34">
        <f>SUM(I5-N5-O5)</f>
        <v>0</v>
      </c>
      <c r="Q5" s="34">
        <f t="shared" ref="Q5" si="6">AVERAGE(N5:O5)</f>
        <v>0</v>
      </c>
      <c r="R5" s="32">
        <f t="shared" ref="R5" si="7">L5-Q5</f>
        <v>0</v>
      </c>
    </row>
    <row r="6" spans="1:18" ht="58.2" customHeight="1" x14ac:dyDescent="0.3">
      <c r="A6" s="4">
        <v>3</v>
      </c>
      <c r="B6" s="41" t="s">
        <v>175</v>
      </c>
      <c r="C6" s="36" t="s">
        <v>68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RANK(L6,$L$4:$L$8)</f>
        <v>1</v>
      </c>
      <c r="N6" s="4">
        <f>MAX(D6:H6)</f>
        <v>0</v>
      </c>
      <c r="O6" s="4">
        <f>MIN(D6:H6)</f>
        <v>0</v>
      </c>
      <c r="P6" s="34">
        <f>SUM(I6-N6-O6)</f>
        <v>0</v>
      </c>
      <c r="Q6" s="34">
        <f>AVERAGE(N6:O6)</f>
        <v>0</v>
      </c>
      <c r="R6" s="32">
        <f>L6-Q6</f>
        <v>0</v>
      </c>
    </row>
    <row r="7" spans="1:18" ht="58.2" customHeight="1" x14ac:dyDescent="0.3">
      <c r="A7" s="4">
        <v>4</v>
      </c>
      <c r="B7" s="41" t="s">
        <v>176</v>
      </c>
      <c r="C7" s="36" t="s">
        <v>177</v>
      </c>
      <c r="D7" s="4"/>
      <c r="E7" s="4"/>
      <c r="F7" s="4"/>
      <c r="G7" s="4"/>
      <c r="H7" s="4"/>
      <c r="I7" s="4">
        <f t="shared" ref="I7" si="8">SUM(D7:H7)</f>
        <v>0</v>
      </c>
      <c r="J7" s="4">
        <f t="shared" ref="J7" si="9">SUM(P7/3)</f>
        <v>0</v>
      </c>
      <c r="K7" s="4"/>
      <c r="L7" s="4">
        <f t="shared" ref="L7" si="10">SUM(J7:K7)</f>
        <v>0</v>
      </c>
      <c r="M7" s="4">
        <f>RANK(L7,$L$4:$L$8)</f>
        <v>1</v>
      </c>
      <c r="N7" s="4">
        <f t="shared" ref="N7" si="11">MAX(D7:H7)</f>
        <v>0</v>
      </c>
      <c r="O7" s="4">
        <f t="shared" ref="O7" si="12">MIN(D7:H7)</f>
        <v>0</v>
      </c>
      <c r="P7" s="34">
        <f t="shared" ref="P7" si="13">SUM(I7-N7-O7)</f>
        <v>0</v>
      </c>
      <c r="Q7" s="34">
        <f t="shared" ref="Q7" si="14">AVERAGE(N7:O7)</f>
        <v>0</v>
      </c>
      <c r="R7" s="32">
        <f t="shared" ref="R7" si="15">L7-Q7</f>
        <v>0</v>
      </c>
    </row>
    <row r="8" spans="1:18" ht="58.2" customHeight="1" x14ac:dyDescent="0.3">
      <c r="A8" s="4">
        <v>5</v>
      </c>
      <c r="B8" s="41" t="s">
        <v>178</v>
      </c>
      <c r="C8" s="36" t="s">
        <v>68</v>
      </c>
      <c r="D8" s="4"/>
      <c r="E8" s="4"/>
      <c r="F8" s="4"/>
      <c r="G8" s="4"/>
      <c r="H8" s="4"/>
      <c r="I8" s="4">
        <f t="shared" ref="I8" si="16">SUM(D8:H8)</f>
        <v>0</v>
      </c>
      <c r="J8" s="4">
        <f t="shared" ref="J8" si="17">SUM(P8/3)</f>
        <v>0</v>
      </c>
      <c r="K8" s="4"/>
      <c r="L8" s="4">
        <f t="shared" ref="L8" si="18">SUM(J8:K8)</f>
        <v>0</v>
      </c>
      <c r="M8" s="4">
        <f>RANK(L8,$L$4:$L$8)</f>
        <v>1</v>
      </c>
      <c r="N8" s="4">
        <f t="shared" ref="N8" si="19">MAX(D8:H8)</f>
        <v>0</v>
      </c>
      <c r="O8" s="4">
        <f t="shared" ref="O8" si="20">MIN(D8:H8)</f>
        <v>0</v>
      </c>
      <c r="P8" s="34">
        <f t="shared" ref="P8" si="21">SUM(I8-N8-O8)</f>
        <v>0</v>
      </c>
      <c r="Q8" s="34">
        <f t="shared" ref="Q8" si="22">AVERAGE(N8:O8)</f>
        <v>0</v>
      </c>
      <c r="R8" s="32">
        <f t="shared" ref="R8" si="23">L8-Q8</f>
        <v>0</v>
      </c>
    </row>
    <row r="9" spans="1:18" ht="36.9" customHeight="1" x14ac:dyDescent="0.3">
      <c r="A9" s="20" t="s">
        <v>171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1"/>
      <c r="O9" s="21"/>
    </row>
    <row r="10" spans="1:18" ht="36.9" customHeight="1" x14ac:dyDescent="0.3">
      <c r="A10" s="12"/>
      <c r="B10" s="12"/>
      <c r="C10" s="18" t="s">
        <v>19</v>
      </c>
      <c r="D10" s="18"/>
      <c r="E10" s="18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8" ht="36.9" customHeight="1" x14ac:dyDescent="0.3">
      <c r="A11" s="19" t="s">
        <v>22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</row>
  </sheetData>
  <sortState xmlns:xlrd2="http://schemas.microsoft.com/office/spreadsheetml/2017/richdata2" ref="A4:C8">
    <sortCondition ref="A4:A8"/>
  </sortState>
  <mergeCells count="6">
    <mergeCell ref="N2:P2"/>
    <mergeCell ref="Q2:R2"/>
    <mergeCell ref="A9:O9"/>
    <mergeCell ref="C10:E10"/>
    <mergeCell ref="A11:R11"/>
    <mergeCell ref="A1:M2"/>
  </mergeCells>
  <phoneticPr fontId="9" type="noConversion"/>
  <pageMargins left="0.45" right="0.26874999999999999" top="0.57916666666666705" bottom="0.53888888888888897" header="0.3" footer="0.3"/>
  <pageSetup paperSize="9" scale="71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R13"/>
  <sheetViews>
    <sheetView zoomScale="85" zoomScaleNormal="85" workbookViewId="0">
      <selection activeCell="B6" sqref="B6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.109375" style="1" customWidth="1"/>
    <col min="11" max="11" width="10.44140625" style="1" customWidth="1"/>
    <col min="12" max="12" width="7.44140625" style="1" customWidth="1"/>
    <col min="13" max="13" width="6.88671875" style="1" customWidth="1"/>
    <col min="14" max="14" width="7.88671875" style="1" customWidth="1"/>
    <col min="15" max="15" width="7.33203125" style="1" customWidth="1"/>
    <col min="16" max="16" width="9.88671875" style="2" customWidth="1"/>
    <col min="17" max="17" width="8.88671875" style="2" customWidth="1"/>
    <col min="18" max="18" width="12.77734375" style="1" customWidth="1"/>
    <col min="19" max="16384" width="9" style="1"/>
  </cols>
  <sheetData>
    <row r="1" spans="1:18" ht="27.6" customHeight="1" x14ac:dyDescent="0.3">
      <c r="A1" s="26" t="s">
        <v>211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  <c r="O1" s="27"/>
      <c r="P1" s="28"/>
      <c r="Q1" s="28"/>
      <c r="R1" s="27"/>
    </row>
    <row r="2" spans="1:18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9" t="s">
        <v>0</v>
      </c>
      <c r="O2" s="29"/>
      <c r="P2" s="29"/>
      <c r="Q2" s="29" t="s">
        <v>1</v>
      </c>
      <c r="R2" s="29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212</v>
      </c>
      <c r="K3" s="5" t="s">
        <v>11</v>
      </c>
      <c r="L3" s="5" t="s">
        <v>12</v>
      </c>
      <c r="M3" s="4" t="s">
        <v>13</v>
      </c>
      <c r="N3" s="30" t="s">
        <v>14</v>
      </c>
      <c r="O3" s="30" t="s">
        <v>15</v>
      </c>
      <c r="P3" s="6" t="s">
        <v>16</v>
      </c>
      <c r="Q3" s="30" t="s">
        <v>17</v>
      </c>
      <c r="R3" s="33" t="s">
        <v>18</v>
      </c>
    </row>
    <row r="4" spans="1:18" ht="65.400000000000006" customHeight="1" x14ac:dyDescent="0.3">
      <c r="A4" s="4">
        <v>1</v>
      </c>
      <c r="B4" s="41" t="s">
        <v>181</v>
      </c>
      <c r="C4" s="36" t="s">
        <v>58</v>
      </c>
      <c r="D4" s="14"/>
      <c r="E4" s="14"/>
      <c r="F4" s="14"/>
      <c r="G4" s="14"/>
      <c r="H4" s="14"/>
      <c r="I4" s="14">
        <f>SUM(D4:H4)</f>
        <v>0</v>
      </c>
      <c r="J4" s="14">
        <f>SUM(P4/3)</f>
        <v>0</v>
      </c>
      <c r="K4" s="14"/>
      <c r="L4" s="14">
        <f>SUM(J4:K4)</f>
        <v>0</v>
      </c>
      <c r="M4" s="14">
        <f>RANK(L4,$L$4:$L$6)</f>
        <v>1</v>
      </c>
      <c r="N4" s="4">
        <f t="shared" ref="N4" si="0">MAX(D4:H4)</f>
        <v>0</v>
      </c>
      <c r="O4" s="4">
        <f t="shared" ref="O4" si="1">MIN(D4:H4)</f>
        <v>0</v>
      </c>
      <c r="P4" s="34">
        <f t="shared" ref="P4" si="2">SUM(I4-N4-O4)</f>
        <v>0</v>
      </c>
      <c r="Q4" s="34">
        <f>AVERAGE(N4:O4)</f>
        <v>0</v>
      </c>
      <c r="R4" s="31">
        <f>L4-Q4</f>
        <v>0</v>
      </c>
    </row>
    <row r="5" spans="1:18" ht="65.400000000000006" customHeight="1" x14ac:dyDescent="0.3">
      <c r="A5" s="4">
        <v>2</v>
      </c>
      <c r="B5" s="41" t="s">
        <v>179</v>
      </c>
      <c r="C5" s="36" t="s">
        <v>56</v>
      </c>
      <c r="D5" s="14"/>
      <c r="E5" s="14"/>
      <c r="F5" s="14"/>
      <c r="G5" s="14"/>
      <c r="H5" s="14"/>
      <c r="I5" s="14">
        <f t="shared" ref="I5" si="3">SUM(D5:H5)</f>
        <v>0</v>
      </c>
      <c r="J5" s="14">
        <f t="shared" ref="J5" si="4">SUM(P5/3)</f>
        <v>0</v>
      </c>
      <c r="K5" s="14"/>
      <c r="L5" s="14">
        <f t="shared" ref="L5" si="5">SUM(J5:K5)</f>
        <v>0</v>
      </c>
      <c r="M5" s="14">
        <f>RANK(L5,$L$4:$L$8)</f>
        <v>1</v>
      </c>
      <c r="N5" s="4">
        <f>MAX(D5:H5)</f>
        <v>0</v>
      </c>
      <c r="O5" s="4">
        <f>MIN(D5:H5)</f>
        <v>0</v>
      </c>
      <c r="P5" s="34">
        <f>SUM(I5-N5-O5)</f>
        <v>0</v>
      </c>
      <c r="Q5" s="34">
        <f t="shared" ref="Q5" si="6">AVERAGE(N5:O5)</f>
        <v>0</v>
      </c>
      <c r="R5" s="32">
        <f t="shared" ref="R5" si="7">L5-Q5</f>
        <v>0</v>
      </c>
    </row>
    <row r="6" spans="1:18" ht="65.400000000000006" customHeight="1" x14ac:dyDescent="0.3">
      <c r="A6" s="4">
        <v>3</v>
      </c>
      <c r="B6" s="41" t="s">
        <v>180</v>
      </c>
      <c r="C6" s="36" t="s">
        <v>58</v>
      </c>
      <c r="D6" s="14"/>
      <c r="E6" s="14"/>
      <c r="F6" s="14"/>
      <c r="G6" s="14"/>
      <c r="H6" s="14"/>
      <c r="I6" s="14">
        <f>SUM(D6:H6)</f>
        <v>0</v>
      </c>
      <c r="J6" s="14">
        <f>SUM(P6/3)</f>
        <v>0</v>
      </c>
      <c r="K6" s="14"/>
      <c r="L6" s="14">
        <f>SUM(J6:K6)</f>
        <v>0</v>
      </c>
      <c r="M6" s="14">
        <f>RANK(L6,$L$4:$L$6)</f>
        <v>1</v>
      </c>
      <c r="N6" s="4">
        <f>MAX(D6:H6)</f>
        <v>0</v>
      </c>
      <c r="O6" s="4">
        <f>MIN(D6:H6)</f>
        <v>0</v>
      </c>
      <c r="P6" s="34">
        <f>SUM(I6-N6-O6)</f>
        <v>0</v>
      </c>
      <c r="Q6" s="34">
        <f>AVERAGE(N6:O6)</f>
        <v>0</v>
      </c>
      <c r="R6" s="32">
        <f>L6-Q6</f>
        <v>0</v>
      </c>
    </row>
    <row r="7" spans="1:18" ht="36.9" customHeight="1" x14ac:dyDescent="0.3">
      <c r="A7" s="40" t="s">
        <v>182</v>
      </c>
      <c r="B7" s="20"/>
      <c r="C7" s="20"/>
      <c r="D7" s="40"/>
      <c r="E7" s="40"/>
      <c r="F7" s="40"/>
      <c r="G7" s="40"/>
      <c r="H7" s="40"/>
      <c r="I7" s="40"/>
      <c r="J7" s="40"/>
      <c r="K7" s="40"/>
      <c r="L7" s="40"/>
      <c r="M7" s="40"/>
      <c r="N7" s="21"/>
      <c r="O7" s="21"/>
    </row>
    <row r="8" spans="1:18" ht="36.9" customHeight="1" x14ac:dyDescent="0.3">
      <c r="A8" s="12"/>
      <c r="B8" s="12"/>
      <c r="C8" s="18" t="s">
        <v>19</v>
      </c>
      <c r="D8" s="18"/>
      <c r="E8" s="18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8" ht="36.9" customHeight="1" x14ac:dyDescent="0.3">
      <c r="A9" s="19" t="s">
        <v>22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</row>
    <row r="10" spans="1:18" ht="24.9" customHeight="1" x14ac:dyDescent="0.3"/>
    <row r="11" spans="1:18" ht="24.9" customHeight="1" x14ac:dyDescent="0.3"/>
    <row r="12" spans="1:18" ht="24.9" customHeight="1" x14ac:dyDescent="0.3"/>
    <row r="13" spans="1:18" ht="24.9" customHeight="1" x14ac:dyDescent="0.3"/>
  </sheetData>
  <sortState xmlns:xlrd2="http://schemas.microsoft.com/office/spreadsheetml/2017/richdata2" ref="A4:C6">
    <sortCondition ref="A4:A6"/>
  </sortState>
  <mergeCells count="6">
    <mergeCell ref="N2:P2"/>
    <mergeCell ref="Q2:R2"/>
    <mergeCell ref="A7:O7"/>
    <mergeCell ref="C8:E8"/>
    <mergeCell ref="A9:R9"/>
    <mergeCell ref="A1:M2"/>
  </mergeCells>
  <phoneticPr fontId="9" type="noConversion"/>
  <pageMargins left="0.45" right="0.26874999999999999" top="0.57916666666666705" bottom="0.53888888888888897" header="0.3" footer="0.3"/>
  <pageSetup paperSize="9" scale="78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R18"/>
  <sheetViews>
    <sheetView topLeftCell="A6" zoomScale="76" zoomScaleNormal="76" workbookViewId="0">
      <selection activeCell="X6" sqref="X6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" style="1" customWidth="1"/>
    <col min="11" max="11" width="9.6640625" style="1" customWidth="1"/>
    <col min="12" max="12" width="7.44140625" style="1" customWidth="1"/>
    <col min="13" max="13" width="6.88671875" style="1" customWidth="1"/>
    <col min="14" max="14" width="7.88671875" style="1" customWidth="1"/>
    <col min="15" max="15" width="7.44140625" style="1" customWidth="1"/>
    <col min="16" max="16" width="9.21875" style="2" customWidth="1"/>
    <col min="17" max="17" width="7.6640625" style="2" customWidth="1"/>
    <col min="18" max="18" width="12.77734375" style="1" customWidth="1"/>
    <col min="19" max="16384" width="9" style="1"/>
  </cols>
  <sheetData>
    <row r="1" spans="1:18" ht="27.6" customHeight="1" x14ac:dyDescent="0.3">
      <c r="A1" s="26" t="s">
        <v>213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  <c r="O1" s="27"/>
      <c r="P1" s="28"/>
      <c r="Q1" s="28"/>
      <c r="R1" s="27"/>
    </row>
    <row r="2" spans="1:18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9" t="s">
        <v>0</v>
      </c>
      <c r="O2" s="29"/>
      <c r="P2" s="29"/>
      <c r="Q2" s="29" t="s">
        <v>1</v>
      </c>
      <c r="R2" s="29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197</v>
      </c>
      <c r="K3" s="5" t="s">
        <v>11</v>
      </c>
      <c r="L3" s="5" t="s">
        <v>12</v>
      </c>
      <c r="M3" s="4" t="s">
        <v>13</v>
      </c>
      <c r="N3" s="30" t="s">
        <v>14</v>
      </c>
      <c r="O3" s="30" t="s">
        <v>15</v>
      </c>
      <c r="P3" s="6" t="s">
        <v>16</v>
      </c>
      <c r="Q3" s="30" t="s">
        <v>17</v>
      </c>
      <c r="R3" s="33" t="s">
        <v>18</v>
      </c>
    </row>
    <row r="4" spans="1:18" ht="145.80000000000001" customHeight="1" x14ac:dyDescent="0.3">
      <c r="A4" s="4">
        <v>1</v>
      </c>
      <c r="B4" s="41" t="s">
        <v>188</v>
      </c>
      <c r="C4" s="41" t="s">
        <v>189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RANK(L4,$L$4:$L$8)</f>
        <v>1</v>
      </c>
      <c r="N4" s="4">
        <f t="shared" ref="N4" si="0">MAX(D4:H4)</f>
        <v>0</v>
      </c>
      <c r="O4" s="4">
        <f t="shared" ref="O4" si="1">MIN(D4:H4)</f>
        <v>0</v>
      </c>
      <c r="P4" s="28">
        <f t="shared" ref="P4" si="2">SUM(I4-N4-O4)</f>
        <v>0</v>
      </c>
      <c r="Q4" s="28">
        <f>AVERAGE(N4:O4)</f>
        <v>0</v>
      </c>
      <c r="R4" s="31">
        <f>L4-Q4</f>
        <v>0</v>
      </c>
    </row>
    <row r="5" spans="1:18" ht="145.80000000000001" customHeight="1" x14ac:dyDescent="0.3">
      <c r="A5" s="4">
        <v>2</v>
      </c>
      <c r="B5" s="41" t="s">
        <v>183</v>
      </c>
      <c r="C5" s="41" t="s">
        <v>52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RANK(L5,$L$4:$L$8)</f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 t="shared" ref="Q5" si="6">AVERAGE(N5:O5)</f>
        <v>0</v>
      </c>
      <c r="R5" s="32">
        <f t="shared" ref="R5" si="7">L5-Q5</f>
        <v>0</v>
      </c>
    </row>
    <row r="6" spans="1:18" ht="145.19999999999999" customHeight="1" x14ac:dyDescent="0.3">
      <c r="A6" s="4">
        <v>3</v>
      </c>
      <c r="B6" s="41" t="s">
        <v>187</v>
      </c>
      <c r="C6" s="41" t="s">
        <v>98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RANK(L6,$L$4:$L$8)</f>
        <v>1</v>
      </c>
      <c r="N6" s="4">
        <f>MAX(D6:H6)</f>
        <v>0</v>
      </c>
      <c r="O6" s="4">
        <f>MIN(D6:H6)</f>
        <v>0</v>
      </c>
      <c r="P6" s="28">
        <f>SUM(I6-N6-O6)</f>
        <v>0</v>
      </c>
      <c r="Q6" s="28">
        <f>AVERAGE(N6:O6)</f>
        <v>0</v>
      </c>
      <c r="R6" s="32">
        <f>L6-Q6</f>
        <v>0</v>
      </c>
    </row>
    <row r="7" spans="1:18" ht="145.19999999999999" customHeight="1" x14ac:dyDescent="0.3">
      <c r="A7" s="4">
        <v>4</v>
      </c>
      <c r="B7" s="41" t="s">
        <v>185</v>
      </c>
      <c r="C7" s="41" t="s">
        <v>186</v>
      </c>
      <c r="D7" s="4"/>
      <c r="E7" s="4"/>
      <c r="F7" s="4"/>
      <c r="G7" s="4"/>
      <c r="H7" s="4"/>
      <c r="I7" s="4">
        <f t="shared" ref="I7" si="8">SUM(D7:H7)</f>
        <v>0</v>
      </c>
      <c r="J7" s="4">
        <f t="shared" ref="J7" si="9">SUM(P7/3)</f>
        <v>0</v>
      </c>
      <c r="K7" s="4"/>
      <c r="L7" s="4">
        <f t="shared" ref="L7" si="10">SUM(J7:K7)</f>
        <v>0</v>
      </c>
      <c r="M7" s="4">
        <f>RANK(L7,$L$4:$L$8)</f>
        <v>1</v>
      </c>
      <c r="N7" s="4">
        <f t="shared" ref="N7" si="11">MAX(D7:H7)</f>
        <v>0</v>
      </c>
      <c r="O7" s="4">
        <f t="shared" ref="O7" si="12">MIN(D7:H7)</f>
        <v>0</v>
      </c>
      <c r="P7" s="28">
        <f t="shared" ref="P7" si="13">SUM(I7-N7-O7)</f>
        <v>0</v>
      </c>
      <c r="Q7" s="28">
        <f t="shared" ref="Q7" si="14">AVERAGE(N7:O7)</f>
        <v>0</v>
      </c>
      <c r="R7" s="32">
        <f t="shared" ref="R7" si="15">L7-Q7</f>
        <v>0</v>
      </c>
    </row>
    <row r="8" spans="1:18" ht="145.19999999999999" customHeight="1" x14ac:dyDescent="0.3">
      <c r="A8" s="4">
        <v>5</v>
      </c>
      <c r="B8" s="41" t="s">
        <v>184</v>
      </c>
      <c r="C8" s="41" t="s">
        <v>58</v>
      </c>
      <c r="D8" s="4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>RANK(L8,$L$4:$L$8)</f>
        <v>1</v>
      </c>
      <c r="N8" s="4">
        <f>MAX(D8:H8)</f>
        <v>0</v>
      </c>
      <c r="O8" s="4">
        <f>MIN(D8:H8)</f>
        <v>0</v>
      </c>
      <c r="P8" s="28">
        <f>SUM(I8-N8-O8)</f>
        <v>0</v>
      </c>
      <c r="Q8" s="28">
        <f>AVERAGE(N8:O8)</f>
        <v>0</v>
      </c>
      <c r="R8" s="32">
        <f>L8-Q8</f>
        <v>0</v>
      </c>
    </row>
    <row r="9" spans="1:18" ht="36.9" customHeight="1" x14ac:dyDescent="0.3">
      <c r="A9" s="20" t="s">
        <v>171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1"/>
      <c r="O9" s="21"/>
      <c r="R9" s="10"/>
    </row>
    <row r="10" spans="1:18" ht="36.9" customHeight="1" x14ac:dyDescent="0.3">
      <c r="C10" s="18" t="s">
        <v>19</v>
      </c>
      <c r="D10" s="18"/>
      <c r="E10" s="18"/>
    </row>
    <row r="11" spans="1:18" ht="36.9" customHeight="1" x14ac:dyDescent="0.3">
      <c r="A11" s="19" t="s">
        <v>22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</row>
    <row r="12" spans="1:18" ht="27.9" customHeight="1" x14ac:dyDescent="0.3"/>
    <row r="13" spans="1:18" ht="27.9" customHeight="1" x14ac:dyDescent="0.3"/>
    <row r="14" spans="1:18" ht="27.9" customHeight="1" x14ac:dyDescent="0.3"/>
    <row r="15" spans="1:18" ht="27.9" customHeight="1" x14ac:dyDescent="0.3"/>
    <row r="16" spans="1:18" ht="36" customHeight="1" x14ac:dyDescent="0.3"/>
    <row r="17" ht="36" customHeight="1" x14ac:dyDescent="0.3"/>
    <row r="18" ht="36" customHeight="1" x14ac:dyDescent="0.3"/>
  </sheetData>
  <mergeCells count="6">
    <mergeCell ref="N2:P2"/>
    <mergeCell ref="Q2:R2"/>
    <mergeCell ref="A9:O9"/>
    <mergeCell ref="C10:E10"/>
    <mergeCell ref="A11:R11"/>
    <mergeCell ref="A1:M2"/>
  </mergeCells>
  <phoneticPr fontId="9" type="noConversion"/>
  <pageMargins left="0.45" right="0.26874999999999999" top="0.57916666666666705" bottom="0.53888888888888897" header="0.3" footer="0.3"/>
  <pageSetup paperSize="9" scale="9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R8"/>
  <sheetViews>
    <sheetView tabSelected="1" zoomScale="77" zoomScaleNormal="77" workbookViewId="0">
      <selection activeCell="C4" sqref="C4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" style="1" customWidth="1"/>
    <col min="11" max="11" width="8.88671875" style="1" customWidth="1"/>
    <col min="12" max="12" width="7.44140625" style="1" customWidth="1"/>
    <col min="13" max="13" width="6.88671875" style="1" customWidth="1"/>
    <col min="14" max="14" width="7.33203125" style="1" customWidth="1"/>
    <col min="15" max="15" width="7.44140625" style="1" customWidth="1"/>
    <col min="16" max="16" width="8.88671875" style="2" customWidth="1"/>
    <col min="17" max="17" width="8.109375" style="2" customWidth="1"/>
    <col min="18" max="18" width="12.44140625" style="1" customWidth="1"/>
    <col min="19" max="16384" width="9" style="1"/>
  </cols>
  <sheetData>
    <row r="1" spans="1:18" ht="27.6" customHeight="1" x14ac:dyDescent="0.3">
      <c r="A1" s="26" t="s">
        <v>214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  <c r="O1" s="27"/>
      <c r="P1" s="28"/>
      <c r="Q1" s="28"/>
      <c r="R1" s="27"/>
    </row>
    <row r="2" spans="1:18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9" t="s">
        <v>0</v>
      </c>
      <c r="O2" s="29"/>
      <c r="P2" s="29"/>
      <c r="Q2" s="29" t="s">
        <v>1</v>
      </c>
      <c r="R2" s="29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197</v>
      </c>
      <c r="K3" s="5" t="s">
        <v>11</v>
      </c>
      <c r="L3" s="5" t="s">
        <v>12</v>
      </c>
      <c r="M3" s="4" t="s">
        <v>13</v>
      </c>
      <c r="N3" s="30" t="s">
        <v>14</v>
      </c>
      <c r="O3" s="30" t="s">
        <v>15</v>
      </c>
      <c r="P3" s="6" t="s">
        <v>16</v>
      </c>
      <c r="Q3" s="30" t="s">
        <v>17</v>
      </c>
      <c r="R3" s="33" t="s">
        <v>18</v>
      </c>
    </row>
    <row r="4" spans="1:18" ht="126" customHeight="1" x14ac:dyDescent="0.3">
      <c r="A4" s="4">
        <v>1</v>
      </c>
      <c r="B4" s="41" t="s">
        <v>191</v>
      </c>
      <c r="C4" s="41" t="s">
        <v>192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RANK(L4,$L$4:$L$7)</f>
        <v>1</v>
      </c>
      <c r="N4" s="4">
        <f t="shared" ref="N4" si="0">MAX(D4:H4)</f>
        <v>0</v>
      </c>
      <c r="O4" s="4">
        <f t="shared" ref="O4" si="1">MIN(D4:H4)</f>
        <v>0</v>
      </c>
      <c r="P4" s="34">
        <f t="shared" ref="P4" si="2">SUM(I4-N4-O4)</f>
        <v>0</v>
      </c>
      <c r="Q4" s="34">
        <f>AVERAGE(N4:O4)</f>
        <v>0</v>
      </c>
      <c r="R4" s="31">
        <f>L4-Q4</f>
        <v>0</v>
      </c>
    </row>
    <row r="5" spans="1:18" ht="123.6" customHeight="1" x14ac:dyDescent="0.3">
      <c r="A5" s="4">
        <v>2</v>
      </c>
      <c r="B5" s="41" t="s">
        <v>193</v>
      </c>
      <c r="C5" s="41" t="s">
        <v>189</v>
      </c>
      <c r="D5" s="4"/>
      <c r="E5" s="4"/>
      <c r="F5" s="4"/>
      <c r="G5" s="4"/>
      <c r="H5" s="4"/>
      <c r="I5" s="4"/>
      <c r="J5" s="4">
        <f t="shared" ref="J5" si="3">SUM(P5/3)</f>
        <v>0</v>
      </c>
      <c r="K5" s="4"/>
      <c r="L5" s="4">
        <f t="shared" ref="L5" si="4">SUM(J5:K5)</f>
        <v>0</v>
      </c>
      <c r="M5" s="4">
        <f>RANK(L5,$L$4:$L$7)</f>
        <v>1</v>
      </c>
      <c r="N5" s="4">
        <f>MAX(D5:H5)</f>
        <v>0</v>
      </c>
      <c r="O5" s="4">
        <f>MIN(D5:H5)</f>
        <v>0</v>
      </c>
      <c r="P5" s="34">
        <f>SUM(I5-N5-O5)</f>
        <v>0</v>
      </c>
      <c r="Q5" s="34">
        <f t="shared" ref="Q5" si="5">AVERAGE(N5:O5)</f>
        <v>0</v>
      </c>
      <c r="R5" s="32">
        <f t="shared" ref="R5" si="6">L5-Q5</f>
        <v>0</v>
      </c>
    </row>
    <row r="6" spans="1:18" ht="36.9" customHeight="1" x14ac:dyDescent="0.3">
      <c r="A6" s="40" t="s">
        <v>190</v>
      </c>
      <c r="B6" s="20"/>
      <c r="C6" s="20"/>
      <c r="D6" s="40"/>
      <c r="E6" s="40"/>
      <c r="F6" s="40"/>
      <c r="G6" s="40"/>
      <c r="H6" s="40"/>
      <c r="I6" s="40"/>
      <c r="J6" s="40"/>
      <c r="K6" s="40"/>
      <c r="L6" s="40"/>
      <c r="M6" s="40"/>
      <c r="N6" s="21"/>
      <c r="O6" s="21"/>
      <c r="R6" s="10"/>
    </row>
    <row r="7" spans="1:18" ht="36.9" customHeight="1" x14ac:dyDescent="0.3">
      <c r="A7" s="12"/>
      <c r="B7" s="12"/>
      <c r="C7" s="18" t="s">
        <v>19</v>
      </c>
      <c r="D7" s="18"/>
      <c r="E7" s="18"/>
      <c r="F7" s="12"/>
      <c r="G7" s="12"/>
      <c r="H7" s="12"/>
      <c r="I7" s="12"/>
      <c r="J7" s="12"/>
      <c r="K7" s="12"/>
      <c r="L7" s="12"/>
      <c r="M7" s="12"/>
      <c r="N7" s="12"/>
      <c r="O7" s="12"/>
      <c r="R7" s="10"/>
    </row>
    <row r="8" spans="1:18" ht="36.9" customHeight="1" x14ac:dyDescent="0.3">
      <c r="A8" s="19" t="s">
        <v>22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</sheetData>
  <sortState xmlns:xlrd2="http://schemas.microsoft.com/office/spreadsheetml/2017/richdata2" ref="A4:C7">
    <sortCondition ref="A4:A7"/>
  </sortState>
  <mergeCells count="6">
    <mergeCell ref="N2:P2"/>
    <mergeCell ref="Q2:R2"/>
    <mergeCell ref="A6:O6"/>
    <mergeCell ref="C7:E7"/>
    <mergeCell ref="A8:R8"/>
    <mergeCell ref="A1:M2"/>
  </mergeCells>
  <phoneticPr fontId="9" type="noConversion"/>
  <pageMargins left="0.45" right="0.26874999999999999" top="0.57916666666666705" bottom="0.53888888888888897" header="0.3" footer="0.3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30小高男 長兵</vt:lpstr>
      <vt:lpstr>31小高女 長兵</vt:lpstr>
      <vt:lpstr>32小高男 功夫扇</vt:lpstr>
      <vt:lpstr>33小高女 功夫扇</vt:lpstr>
      <vt:lpstr>34小低男 功夫扇</vt:lpstr>
      <vt:lpstr>35小低女 功夫扇</vt:lpstr>
      <vt:lpstr>36小高男 南派棍術</vt:lpstr>
      <vt:lpstr>37小高女 南派棍術</vt:lpstr>
      <vt:lpstr>38 小低男 南派棍術</vt:lpstr>
      <vt:lpstr>39 小低女 南派棍術</vt:lpstr>
      <vt:lpstr>40 小高男 廣東系列南拳</vt:lpstr>
      <vt:lpstr>41 小高女 廣東系列南拳</vt:lpstr>
      <vt:lpstr>42 小低男 廣東系列南拳</vt:lpstr>
      <vt:lpstr>43小高男 對練</vt:lpstr>
      <vt:lpstr>44小高女 對練</vt:lpstr>
      <vt:lpstr>45小低女 對練</vt:lpstr>
      <vt:lpstr>46國小高年級 北拳團練</vt:lpstr>
      <vt:lpstr>47國小低年級 北拳團練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珮宣 王</cp:lastModifiedBy>
  <cp:lastPrinted>2024-03-30T16:40:02Z</cp:lastPrinted>
  <dcterms:created xsi:type="dcterms:W3CDTF">2017-10-16T13:29:00Z</dcterms:created>
  <dcterms:modified xsi:type="dcterms:W3CDTF">2024-03-30T16:51:36Z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1028-9.1.0.4940</vt:lpwstr>
  </property>
</Properties>
</file>