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LJH\Desktop\國武術\113秋季\賽程表\"/>
    </mc:Choice>
  </mc:AlternateContent>
  <bookViews>
    <workbookView xWindow="0" yWindow="0" windowWidth="30720" windowHeight="12828" firstSheet="10" activeTab="10"/>
  </bookViews>
  <sheets>
    <sheet name="28小高男武術刀" sheetId="1" r:id="rId1"/>
    <sheet name="29國男武術刀" sheetId="2" r:id="rId2"/>
    <sheet name="30社男武術刀" sheetId="3" r:id="rId3"/>
    <sheet name="31小低女武術劍" sheetId="4" r:id="rId4"/>
    <sheet name="32小高女武術劍" sheetId="5" r:id="rId5"/>
    <sheet name="33小高男武術劍" sheetId="6" r:id="rId6"/>
    <sheet name="34國女武術劍" sheetId="7" r:id="rId7"/>
    <sheet name="35社女武術劍" sheetId="8" r:id="rId8"/>
    <sheet name="36小低女少林連環拳" sheetId="9" r:id="rId9"/>
    <sheet name="37小低男少林連環拳" sheetId="10" r:id="rId10"/>
    <sheet name="38小高女少林連環拳" sheetId="11" r:id="rId11"/>
    <sheet name="39小高男少林連環拳" sheetId="12" r:id="rId12"/>
    <sheet name="40國女少林連環拳" sheetId="13" r:id="rId13"/>
    <sheet name="41國男少林連環拳" sheetId="14" r:id="rId14"/>
    <sheet name="42小高女國術對練" sheetId="15" r:id="rId15"/>
    <sheet name="43小高男國術對練" sheetId="16" r:id="rId16"/>
    <sheet name="44國男國術對練" sheetId="17" r:id="rId17"/>
    <sheet name="45小高男北拳團練" sheetId="18" r:id="rId18"/>
    <sheet name="46小高女北拳團練" sheetId="19" r:id="rId1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" i="18" l="1"/>
  <c r="N4" i="19"/>
  <c r="N6" i="16"/>
  <c r="O4" i="15"/>
  <c r="N8" i="6"/>
  <c r="N10" i="6"/>
  <c r="N6" i="2"/>
  <c r="N7" i="1"/>
  <c r="O8" i="1"/>
  <c r="O6" i="1"/>
  <c r="L6" i="16"/>
  <c r="M6" i="16" s="1"/>
  <c r="L4" i="15"/>
  <c r="L5" i="15"/>
  <c r="N5" i="15"/>
  <c r="O5" i="15"/>
  <c r="L6" i="2"/>
  <c r="M6" i="2" s="1"/>
  <c r="L8" i="6"/>
  <c r="M8" i="6" s="1"/>
  <c r="L9" i="6"/>
  <c r="M9" i="6" s="1"/>
  <c r="L10" i="6"/>
  <c r="M10" i="6"/>
  <c r="L5" i="19"/>
  <c r="L4" i="19"/>
  <c r="M4" i="19" s="1"/>
  <c r="L5" i="18"/>
  <c r="M5" i="18" s="1"/>
  <c r="L4" i="18"/>
  <c r="M4" i="18" s="1"/>
  <c r="L6" i="1"/>
  <c r="M6" i="1"/>
  <c r="L7" i="1"/>
  <c r="M7" i="1" s="1"/>
  <c r="L8" i="1"/>
  <c r="M8" i="1"/>
  <c r="O5" i="18" l="1"/>
  <c r="P5" i="18" s="1"/>
  <c r="N4" i="18"/>
  <c r="P4" i="18" s="1"/>
  <c r="O4" i="18"/>
  <c r="O5" i="19"/>
  <c r="N5" i="19"/>
  <c r="Q5" i="19" s="1"/>
  <c r="R5" i="19" s="1"/>
  <c r="O4" i="19"/>
  <c r="Q4" i="19" s="1"/>
  <c r="R4" i="19" s="1"/>
  <c r="O6" i="16"/>
  <c r="Q6" i="16" s="1"/>
  <c r="R6" i="16" s="1"/>
  <c r="P6" i="16"/>
  <c r="N4" i="15"/>
  <c r="P4" i="15" s="1"/>
  <c r="O10" i="6"/>
  <c r="P10" i="6" s="1"/>
  <c r="N9" i="6"/>
  <c r="O9" i="6"/>
  <c r="O8" i="6"/>
  <c r="P8" i="6" s="1"/>
  <c r="O6" i="2"/>
  <c r="P6" i="2" s="1"/>
  <c r="N8" i="1"/>
  <c r="P8" i="1" s="1"/>
  <c r="O7" i="1"/>
  <c r="Q7" i="1" s="1"/>
  <c r="R7" i="1" s="1"/>
  <c r="N6" i="1"/>
  <c r="Q6" i="1" s="1"/>
  <c r="R6" i="1" s="1"/>
  <c r="M5" i="19"/>
  <c r="P5" i="15"/>
  <c r="Q5" i="15"/>
  <c r="R5" i="15" s="1"/>
  <c r="Q4" i="15"/>
  <c r="R4" i="15" s="1"/>
  <c r="Q6" i="2"/>
  <c r="R6" i="2" s="1"/>
  <c r="L6" i="17"/>
  <c r="M6" i="17" s="1"/>
  <c r="N6" i="17"/>
  <c r="O6" i="17"/>
  <c r="L8" i="12"/>
  <c r="N8" i="12"/>
  <c r="O8" i="12"/>
  <c r="L9" i="12"/>
  <c r="N9" i="12"/>
  <c r="O9" i="12"/>
  <c r="L10" i="12"/>
  <c r="N10" i="12"/>
  <c r="O10" i="12"/>
  <c r="L11" i="12"/>
  <c r="N11" i="12"/>
  <c r="O11" i="12"/>
  <c r="L12" i="12"/>
  <c r="N12" i="12"/>
  <c r="O12" i="12"/>
  <c r="L10" i="11"/>
  <c r="N10" i="11"/>
  <c r="O10" i="11"/>
  <c r="Q10" i="11" s="1"/>
  <c r="R10" i="11" s="1"/>
  <c r="L11" i="11"/>
  <c r="N11" i="11"/>
  <c r="O11" i="11"/>
  <c r="L12" i="11"/>
  <c r="N12" i="11"/>
  <c r="O12" i="11"/>
  <c r="L13" i="11"/>
  <c r="N13" i="11"/>
  <c r="O13" i="11"/>
  <c r="L14" i="11"/>
  <c r="M14" i="11"/>
  <c r="N14" i="11"/>
  <c r="O14" i="11"/>
  <c r="L6" i="8"/>
  <c r="N6" i="8"/>
  <c r="O6" i="8"/>
  <c r="Q6" i="8" s="1"/>
  <c r="L8" i="7"/>
  <c r="M8" i="7" s="1"/>
  <c r="N8" i="7"/>
  <c r="O8" i="7"/>
  <c r="L9" i="7"/>
  <c r="M9" i="7" s="1"/>
  <c r="N9" i="7"/>
  <c r="O9" i="7"/>
  <c r="L10" i="7"/>
  <c r="M10" i="7"/>
  <c r="N10" i="7"/>
  <c r="O10" i="7"/>
  <c r="O5" i="17"/>
  <c r="N5" i="17"/>
  <c r="L5" i="17"/>
  <c r="O4" i="17"/>
  <c r="N4" i="17"/>
  <c r="L4" i="17"/>
  <c r="O7" i="16"/>
  <c r="N7" i="16"/>
  <c r="L7" i="16"/>
  <c r="O5" i="16"/>
  <c r="N5" i="16"/>
  <c r="L5" i="16"/>
  <c r="O4" i="16"/>
  <c r="N4" i="16"/>
  <c r="Q4" i="16" s="1"/>
  <c r="L4" i="16"/>
  <c r="O9" i="15"/>
  <c r="N9" i="15"/>
  <c r="L9" i="15"/>
  <c r="O8" i="15"/>
  <c r="N8" i="15"/>
  <c r="L8" i="15"/>
  <c r="O7" i="15"/>
  <c r="N7" i="15"/>
  <c r="L7" i="15"/>
  <c r="O6" i="15"/>
  <c r="N6" i="15"/>
  <c r="L6" i="15"/>
  <c r="M5" i="15" s="1"/>
  <c r="O12" i="14"/>
  <c r="N12" i="14"/>
  <c r="L12" i="14"/>
  <c r="O11" i="14"/>
  <c r="N11" i="14"/>
  <c r="L11" i="14"/>
  <c r="O10" i="14"/>
  <c r="N10" i="14"/>
  <c r="L10" i="14"/>
  <c r="O9" i="14"/>
  <c r="N9" i="14"/>
  <c r="L9" i="14"/>
  <c r="O8" i="14"/>
  <c r="N8" i="14"/>
  <c r="L8" i="14"/>
  <c r="O7" i="14"/>
  <c r="N7" i="14"/>
  <c r="L7" i="14"/>
  <c r="O6" i="14"/>
  <c r="N6" i="14"/>
  <c r="L6" i="14"/>
  <c r="O5" i="14"/>
  <c r="N5" i="14"/>
  <c r="L5" i="14"/>
  <c r="O4" i="14"/>
  <c r="N4" i="14"/>
  <c r="L4" i="14"/>
  <c r="L8" i="13"/>
  <c r="N8" i="13"/>
  <c r="O8" i="13"/>
  <c r="L9" i="13"/>
  <c r="N9" i="13"/>
  <c r="O9" i="13"/>
  <c r="L10" i="13"/>
  <c r="N10" i="13"/>
  <c r="O10" i="13"/>
  <c r="L11" i="13"/>
  <c r="N11" i="13"/>
  <c r="O11" i="13"/>
  <c r="L12" i="13"/>
  <c r="N12" i="13"/>
  <c r="O12" i="13"/>
  <c r="L13" i="13"/>
  <c r="N13" i="13"/>
  <c r="O13" i="13"/>
  <c r="L14" i="13"/>
  <c r="N14" i="13"/>
  <c r="O14" i="13"/>
  <c r="O7" i="13"/>
  <c r="N7" i="13"/>
  <c r="L7" i="13"/>
  <c r="O6" i="13"/>
  <c r="N6" i="13"/>
  <c r="L6" i="13"/>
  <c r="O5" i="13"/>
  <c r="N5" i="13"/>
  <c r="L5" i="13"/>
  <c r="O4" i="13"/>
  <c r="N4" i="13"/>
  <c r="Q4" i="13" s="1"/>
  <c r="L4" i="13"/>
  <c r="O7" i="12"/>
  <c r="N7" i="12"/>
  <c r="L7" i="12"/>
  <c r="O6" i="12"/>
  <c r="N6" i="12"/>
  <c r="L6" i="12"/>
  <c r="O5" i="12"/>
  <c r="N5" i="12"/>
  <c r="L5" i="12"/>
  <c r="O4" i="12"/>
  <c r="N4" i="12"/>
  <c r="L4" i="12"/>
  <c r="O9" i="11"/>
  <c r="N9" i="11"/>
  <c r="L9" i="11"/>
  <c r="O8" i="11"/>
  <c r="N8" i="11"/>
  <c r="L8" i="11"/>
  <c r="O7" i="11"/>
  <c r="N7" i="11"/>
  <c r="L7" i="11"/>
  <c r="O6" i="11"/>
  <c r="N6" i="11"/>
  <c r="L6" i="11"/>
  <c r="O5" i="11"/>
  <c r="N5" i="11"/>
  <c r="L5" i="11"/>
  <c r="O4" i="11"/>
  <c r="N4" i="11"/>
  <c r="L4" i="11"/>
  <c r="O5" i="10"/>
  <c r="N5" i="10"/>
  <c r="L5" i="10"/>
  <c r="O4" i="10"/>
  <c r="N4" i="10"/>
  <c r="L4" i="10"/>
  <c r="O7" i="9"/>
  <c r="N7" i="9"/>
  <c r="L7" i="9"/>
  <c r="O6" i="9"/>
  <c r="N6" i="9"/>
  <c r="L6" i="9"/>
  <c r="O5" i="9"/>
  <c r="N5" i="9"/>
  <c r="L5" i="9"/>
  <c r="O4" i="9"/>
  <c r="N4" i="9"/>
  <c r="L4" i="9"/>
  <c r="O5" i="8"/>
  <c r="N5" i="8"/>
  <c r="L5" i="8"/>
  <c r="O4" i="8"/>
  <c r="N4" i="8"/>
  <c r="L4" i="8"/>
  <c r="O7" i="7"/>
  <c r="N7" i="7"/>
  <c r="P7" i="7" s="1"/>
  <c r="L7" i="7"/>
  <c r="O6" i="7"/>
  <c r="N6" i="7"/>
  <c r="L6" i="7"/>
  <c r="O5" i="7"/>
  <c r="N5" i="7"/>
  <c r="L5" i="7"/>
  <c r="O4" i="7"/>
  <c r="N4" i="7"/>
  <c r="L4" i="7"/>
  <c r="O11" i="6"/>
  <c r="N11" i="6"/>
  <c r="L11" i="6"/>
  <c r="O7" i="6"/>
  <c r="N7" i="6"/>
  <c r="L7" i="6"/>
  <c r="O6" i="6"/>
  <c r="N6" i="6"/>
  <c r="L6" i="6"/>
  <c r="O5" i="6"/>
  <c r="N5" i="6"/>
  <c r="L5" i="6"/>
  <c r="O4" i="6"/>
  <c r="N4" i="6"/>
  <c r="L4" i="6"/>
  <c r="O13" i="5"/>
  <c r="N13" i="5"/>
  <c r="L13" i="5"/>
  <c r="O12" i="5"/>
  <c r="N12" i="5"/>
  <c r="L12" i="5"/>
  <c r="O11" i="5"/>
  <c r="N11" i="5"/>
  <c r="L11" i="5"/>
  <c r="O10" i="5"/>
  <c r="N10" i="5"/>
  <c r="L10" i="5"/>
  <c r="O9" i="5"/>
  <c r="N9" i="5"/>
  <c r="L9" i="5"/>
  <c r="O8" i="5"/>
  <c r="N8" i="5"/>
  <c r="L8" i="5"/>
  <c r="O7" i="5"/>
  <c r="N7" i="5"/>
  <c r="L7" i="5"/>
  <c r="O6" i="5"/>
  <c r="N6" i="5"/>
  <c r="L6" i="5"/>
  <c r="O5" i="5"/>
  <c r="N5" i="5"/>
  <c r="L5" i="5"/>
  <c r="O4" i="5"/>
  <c r="N4" i="5"/>
  <c r="L4" i="5"/>
  <c r="O8" i="4"/>
  <c r="N8" i="4"/>
  <c r="L8" i="4"/>
  <c r="O7" i="4"/>
  <c r="N7" i="4"/>
  <c r="L7" i="4"/>
  <c r="O6" i="4"/>
  <c r="N6" i="4"/>
  <c r="L6" i="4"/>
  <c r="O5" i="4"/>
  <c r="N5" i="4"/>
  <c r="L5" i="4"/>
  <c r="O4" i="4"/>
  <c r="N4" i="4"/>
  <c r="L4" i="4"/>
  <c r="O5" i="3"/>
  <c r="N5" i="3"/>
  <c r="Q5" i="3" s="1"/>
  <c r="L5" i="3"/>
  <c r="O4" i="3"/>
  <c r="N4" i="3"/>
  <c r="L4" i="3"/>
  <c r="O7" i="2"/>
  <c r="N7" i="2"/>
  <c r="L7" i="2"/>
  <c r="O5" i="2"/>
  <c r="N5" i="2"/>
  <c r="L5" i="2"/>
  <c r="O4" i="2"/>
  <c r="N4" i="2"/>
  <c r="L4" i="2"/>
  <c r="Q5" i="18" l="1"/>
  <c r="R5" i="18" s="1"/>
  <c r="Q4" i="18"/>
  <c r="R4" i="18" s="1"/>
  <c r="P5" i="19"/>
  <c r="P4" i="19"/>
  <c r="Q5" i="17"/>
  <c r="R5" i="17" s="1"/>
  <c r="P7" i="15"/>
  <c r="Q7" i="14"/>
  <c r="Q10" i="13"/>
  <c r="Q10" i="12"/>
  <c r="R10" i="12" s="1"/>
  <c r="P5" i="12"/>
  <c r="P14" i="11"/>
  <c r="Q4" i="11"/>
  <c r="R4" i="11" s="1"/>
  <c r="Q6" i="9"/>
  <c r="R6" i="9" s="1"/>
  <c r="Q4" i="8"/>
  <c r="P10" i="7"/>
  <c r="P8" i="7"/>
  <c r="P9" i="7"/>
  <c r="Q10" i="7"/>
  <c r="R10" i="7" s="1"/>
  <c r="Q8" i="7"/>
  <c r="R8" i="7" s="1"/>
  <c r="Q9" i="7"/>
  <c r="R9" i="7" s="1"/>
  <c r="Q10" i="6"/>
  <c r="R10" i="6" s="1"/>
  <c r="Q9" i="6"/>
  <c r="R9" i="6" s="1"/>
  <c r="P9" i="6"/>
  <c r="Q4" i="6"/>
  <c r="Q8" i="6"/>
  <c r="R8" i="6" s="1"/>
  <c r="Q9" i="5"/>
  <c r="P4" i="3"/>
  <c r="Q8" i="1"/>
  <c r="R8" i="1" s="1"/>
  <c r="P7" i="1"/>
  <c r="P6" i="1"/>
  <c r="P6" i="17"/>
  <c r="Q4" i="17"/>
  <c r="R4" i="17" s="1"/>
  <c r="M4" i="15"/>
  <c r="Q5" i="10"/>
  <c r="R5" i="10" s="1"/>
  <c r="Q4" i="10"/>
  <c r="R4" i="10" s="1"/>
  <c r="P6" i="8"/>
  <c r="P11" i="11"/>
  <c r="P13" i="11"/>
  <c r="M12" i="11"/>
  <c r="Q7" i="5"/>
  <c r="R7" i="5" s="1"/>
  <c r="P8" i="5"/>
  <c r="P4" i="9"/>
  <c r="R5" i="3"/>
  <c r="Q5" i="14"/>
  <c r="P12" i="14"/>
  <c r="P11" i="14"/>
  <c r="Q11" i="14"/>
  <c r="R11" i="14" s="1"/>
  <c r="P8" i="12"/>
  <c r="M8" i="12"/>
  <c r="M10" i="12"/>
  <c r="P12" i="12"/>
  <c r="M6" i="6"/>
  <c r="P6" i="6"/>
  <c r="Q6" i="17"/>
  <c r="R6" i="17" s="1"/>
  <c r="P4" i="17"/>
  <c r="Q7" i="16"/>
  <c r="R7" i="16" s="1"/>
  <c r="R4" i="16"/>
  <c r="Q8" i="15"/>
  <c r="R8" i="15" s="1"/>
  <c r="P9" i="15"/>
  <c r="P8" i="14"/>
  <c r="Q10" i="14"/>
  <c r="R10" i="14" s="1"/>
  <c r="M5" i="14"/>
  <c r="P7" i="14"/>
  <c r="M4" i="14"/>
  <c r="Q9" i="14"/>
  <c r="R9" i="14" s="1"/>
  <c r="P9" i="12"/>
  <c r="M9" i="12"/>
  <c r="P10" i="12"/>
  <c r="P11" i="12"/>
  <c r="Q8" i="12"/>
  <c r="R8" i="12" s="1"/>
  <c r="Q9" i="12"/>
  <c r="R9" i="12" s="1"/>
  <c r="M11" i="12"/>
  <c r="M12" i="12"/>
  <c r="Q11" i="12"/>
  <c r="R11" i="12" s="1"/>
  <c r="Q12" i="12"/>
  <c r="R12" i="12" s="1"/>
  <c r="Q4" i="12"/>
  <c r="R4" i="12" s="1"/>
  <c r="M6" i="12"/>
  <c r="M7" i="12"/>
  <c r="Q7" i="12"/>
  <c r="R7" i="12" s="1"/>
  <c r="Q11" i="11"/>
  <c r="R11" i="11" s="1"/>
  <c r="M11" i="11"/>
  <c r="P12" i="11"/>
  <c r="P10" i="11"/>
  <c r="M10" i="11"/>
  <c r="M13" i="11"/>
  <c r="Q12" i="11"/>
  <c r="R12" i="11" s="1"/>
  <c r="Q13" i="11"/>
  <c r="R13" i="11" s="1"/>
  <c r="Q14" i="11"/>
  <c r="R14" i="11" s="1"/>
  <c r="Q7" i="11"/>
  <c r="R7" i="11" s="1"/>
  <c r="Q5" i="11"/>
  <c r="R5" i="11" s="1"/>
  <c r="Q9" i="11"/>
  <c r="R9" i="11" s="1"/>
  <c r="P8" i="11"/>
  <c r="Q6" i="11"/>
  <c r="R6" i="11" s="1"/>
  <c r="M6" i="11"/>
  <c r="P4" i="11"/>
  <c r="P5" i="10"/>
  <c r="M4" i="8"/>
  <c r="Q5" i="8"/>
  <c r="R5" i="8" s="1"/>
  <c r="M6" i="8"/>
  <c r="R6" i="8"/>
  <c r="P5" i="8"/>
  <c r="Q6" i="7"/>
  <c r="R6" i="7" s="1"/>
  <c r="Q5" i="7"/>
  <c r="R5" i="7" s="1"/>
  <c r="M12" i="5"/>
  <c r="P4" i="5"/>
  <c r="Q12" i="5"/>
  <c r="R12" i="5" s="1"/>
  <c r="M5" i="5"/>
  <c r="Q5" i="5"/>
  <c r="R5" i="5" s="1"/>
  <c r="Q13" i="5"/>
  <c r="R13" i="5" s="1"/>
  <c r="P8" i="4"/>
  <c r="Q7" i="4"/>
  <c r="R7" i="4" s="1"/>
  <c r="M4" i="3"/>
  <c r="Q4" i="2"/>
  <c r="R4" i="2" s="1"/>
  <c r="M5" i="17"/>
  <c r="M4" i="17"/>
  <c r="P5" i="17"/>
  <c r="P7" i="16"/>
  <c r="M5" i="16"/>
  <c r="Q5" i="16"/>
  <c r="R5" i="16" s="1"/>
  <c r="M4" i="16"/>
  <c r="P5" i="16"/>
  <c r="P4" i="16"/>
  <c r="M7" i="16"/>
  <c r="M6" i="15"/>
  <c r="P6" i="15"/>
  <c r="P8" i="15"/>
  <c r="M9" i="15"/>
  <c r="Q7" i="15"/>
  <c r="R7" i="15" s="1"/>
  <c r="Q9" i="15"/>
  <c r="R9" i="15" s="1"/>
  <c r="M8" i="15"/>
  <c r="Q6" i="15"/>
  <c r="R6" i="15" s="1"/>
  <c r="M7" i="15"/>
  <c r="R5" i="14"/>
  <c r="M10" i="14"/>
  <c r="M12" i="14"/>
  <c r="P6" i="14"/>
  <c r="M11" i="14"/>
  <c r="P4" i="14"/>
  <c r="R7" i="14"/>
  <c r="Q8" i="14"/>
  <c r="R8" i="14" s="1"/>
  <c r="M9" i="14"/>
  <c r="Q4" i="14"/>
  <c r="R4" i="14" s="1"/>
  <c r="Q12" i="14"/>
  <c r="R12" i="14" s="1"/>
  <c r="M7" i="14"/>
  <c r="P10" i="14"/>
  <c r="M6" i="14"/>
  <c r="P9" i="14"/>
  <c r="M8" i="14"/>
  <c r="P5" i="14"/>
  <c r="Q6" i="14"/>
  <c r="R6" i="14" s="1"/>
  <c r="P13" i="13"/>
  <c r="P4" i="13"/>
  <c r="M10" i="13"/>
  <c r="Q5" i="13"/>
  <c r="R5" i="13" s="1"/>
  <c r="P14" i="13"/>
  <c r="M4" i="13"/>
  <c r="Q9" i="13"/>
  <c r="R9" i="13" s="1"/>
  <c r="M9" i="13"/>
  <c r="M11" i="13"/>
  <c r="P12" i="13"/>
  <c r="M14" i="13"/>
  <c r="M12" i="13"/>
  <c r="P10" i="13"/>
  <c r="P8" i="13"/>
  <c r="M8" i="13"/>
  <c r="R10" i="13"/>
  <c r="P11" i="13"/>
  <c r="P9" i="13"/>
  <c r="Q7" i="13"/>
  <c r="R7" i="13" s="1"/>
  <c r="Q14" i="13"/>
  <c r="R14" i="13" s="1"/>
  <c r="Q13" i="13"/>
  <c r="R13" i="13" s="1"/>
  <c r="P5" i="13"/>
  <c r="Q8" i="13"/>
  <c r="R8" i="13" s="1"/>
  <c r="M13" i="13"/>
  <c r="Q11" i="13"/>
  <c r="R11" i="13" s="1"/>
  <c r="Q12" i="13"/>
  <c r="R12" i="13" s="1"/>
  <c r="Q6" i="13"/>
  <c r="R6" i="13" s="1"/>
  <c r="M5" i="13"/>
  <c r="R4" i="13"/>
  <c r="M7" i="13"/>
  <c r="M6" i="13"/>
  <c r="P7" i="13"/>
  <c r="P6" i="13"/>
  <c r="M5" i="12"/>
  <c r="Q6" i="12"/>
  <c r="R6" i="12" s="1"/>
  <c r="P7" i="12"/>
  <c r="P6" i="12"/>
  <c r="P4" i="12"/>
  <c r="M4" i="12"/>
  <c r="Q5" i="12"/>
  <c r="R5" i="12" s="1"/>
  <c r="M8" i="11"/>
  <c r="P9" i="11"/>
  <c r="M7" i="11"/>
  <c r="M5" i="11"/>
  <c r="M4" i="11"/>
  <c r="P7" i="11"/>
  <c r="Q8" i="11"/>
  <c r="R8" i="11" s="1"/>
  <c r="P6" i="11"/>
  <c r="P5" i="11"/>
  <c r="M9" i="11"/>
  <c r="M5" i="10"/>
  <c r="M4" i="10"/>
  <c r="P4" i="10"/>
  <c r="P6" i="9"/>
  <c r="P7" i="9"/>
  <c r="M5" i="9"/>
  <c r="Q5" i="9"/>
  <c r="R5" i="9" s="1"/>
  <c r="M6" i="9"/>
  <c r="Q7" i="9"/>
  <c r="R7" i="9" s="1"/>
  <c r="M4" i="9"/>
  <c r="P5" i="9"/>
  <c r="Q4" i="9"/>
  <c r="R4" i="9" s="1"/>
  <c r="M7" i="9"/>
  <c r="P4" i="8"/>
  <c r="R4" i="8"/>
  <c r="M5" i="8"/>
  <c r="M4" i="7"/>
  <c r="M7" i="7"/>
  <c r="M5" i="7"/>
  <c r="Q4" i="7"/>
  <c r="R4" i="7" s="1"/>
  <c r="P6" i="7"/>
  <c r="P5" i="7"/>
  <c r="P4" i="7"/>
  <c r="M6" i="7"/>
  <c r="Q7" i="7"/>
  <c r="R7" i="7" s="1"/>
  <c r="Q7" i="6"/>
  <c r="R7" i="6" s="1"/>
  <c r="Q11" i="6"/>
  <c r="R11" i="6" s="1"/>
  <c r="M5" i="6"/>
  <c r="M11" i="6"/>
  <c r="Q6" i="6"/>
  <c r="R6" i="6" s="1"/>
  <c r="M7" i="6"/>
  <c r="M4" i="6"/>
  <c r="R4" i="6"/>
  <c r="P5" i="6"/>
  <c r="P7" i="6"/>
  <c r="P11" i="6"/>
  <c r="P4" i="6"/>
  <c r="Q5" i="6"/>
  <c r="R5" i="6" s="1"/>
  <c r="P7" i="5"/>
  <c r="M6" i="5"/>
  <c r="M8" i="5"/>
  <c r="Q10" i="5"/>
  <c r="R10" i="5" s="1"/>
  <c r="M13" i="5"/>
  <c r="R9" i="5"/>
  <c r="M4" i="5"/>
  <c r="P6" i="5"/>
  <c r="M7" i="5"/>
  <c r="Q8" i="5"/>
  <c r="R8" i="5" s="1"/>
  <c r="Q11" i="5"/>
  <c r="R11" i="5" s="1"/>
  <c r="M11" i="5"/>
  <c r="P5" i="5"/>
  <c r="Q6" i="5"/>
  <c r="R6" i="5" s="1"/>
  <c r="M10" i="5"/>
  <c r="P13" i="5"/>
  <c r="M9" i="5"/>
  <c r="P12" i="5"/>
  <c r="P11" i="5"/>
  <c r="P10" i="5"/>
  <c r="Q4" i="5"/>
  <c r="R4" i="5" s="1"/>
  <c r="P9" i="5"/>
  <c r="M7" i="4"/>
  <c r="P5" i="4"/>
  <c r="P4" i="4"/>
  <c r="Q6" i="4"/>
  <c r="R6" i="4" s="1"/>
  <c r="M6" i="4"/>
  <c r="M4" i="4"/>
  <c r="M8" i="4"/>
  <c r="Q4" i="4"/>
  <c r="R4" i="4" s="1"/>
  <c r="P7" i="4"/>
  <c r="Q8" i="4"/>
  <c r="R8" i="4" s="1"/>
  <c r="P6" i="4"/>
  <c r="Q5" i="4"/>
  <c r="R5" i="4" s="1"/>
  <c r="M5" i="4"/>
  <c r="Q4" i="3"/>
  <c r="R4" i="3" s="1"/>
  <c r="M5" i="3"/>
  <c r="P5" i="3"/>
  <c r="M7" i="2"/>
  <c r="Q7" i="2"/>
  <c r="R7" i="2" s="1"/>
  <c r="P5" i="2"/>
  <c r="M5" i="2"/>
  <c r="P7" i="2"/>
  <c r="Q5" i="2"/>
  <c r="R5" i="2" s="1"/>
  <c r="M4" i="2"/>
  <c r="P4" i="2"/>
  <c r="O9" i="1"/>
  <c r="N9" i="1"/>
  <c r="L9" i="1"/>
  <c r="O5" i="1"/>
  <c r="N5" i="1"/>
  <c r="L5" i="1"/>
  <c r="O4" i="1"/>
  <c r="N4" i="1"/>
  <c r="L4" i="1"/>
  <c r="Q9" i="1" l="1"/>
  <c r="R9" i="1" s="1"/>
  <c r="Q4" i="1"/>
  <c r="R4" i="1" s="1"/>
  <c r="P5" i="1"/>
  <c r="Q5" i="1"/>
  <c r="R5" i="1" s="1"/>
  <c r="M9" i="1"/>
  <c r="P4" i="1"/>
  <c r="M4" i="1"/>
  <c r="P9" i="1"/>
  <c r="M5" i="1"/>
</calcChain>
</file>

<file path=xl/sharedStrings.xml><?xml version="1.0" encoding="utf-8"?>
<sst xmlns="http://schemas.openxmlformats.org/spreadsheetml/2006/main" count="672" uniqueCount="202">
  <si>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2" type="noConversion"/>
  </si>
  <si>
    <t>同分比序</t>
    <phoneticPr fontId="2" type="noConversion"/>
  </si>
  <si>
    <t>賽序</t>
    <phoneticPr fontId="2" type="noConversion"/>
  </si>
  <si>
    <t>姓名</t>
    <phoneticPr fontId="2" type="noConversion"/>
  </si>
  <si>
    <t>學校</t>
    <phoneticPr fontId="2" type="noConversion"/>
  </si>
  <si>
    <t>一號 裁判</t>
    <phoneticPr fontId="2" type="noConversion"/>
  </si>
  <si>
    <t>二號 裁判</t>
    <phoneticPr fontId="2" type="noConversion"/>
  </si>
  <si>
    <t>三號 裁判</t>
    <phoneticPr fontId="2" type="noConversion"/>
  </si>
  <si>
    <t>四號 裁判</t>
    <phoneticPr fontId="2" type="noConversion"/>
  </si>
  <si>
    <t>五號 裁判</t>
    <phoneticPr fontId="2" type="noConversion"/>
  </si>
  <si>
    <t>應得  分數</t>
    <phoneticPr fontId="2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</si>
  <si>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2" type="noConversion"/>
  </si>
  <si>
    <t>裁判長    加減分</t>
    <phoneticPr fontId="2" type="noConversion"/>
  </si>
  <si>
    <t>最後  得分</t>
    <phoneticPr fontId="2" type="noConversion"/>
  </si>
  <si>
    <t>名次</t>
  </si>
  <si>
    <t>最高分</t>
    <phoneticPr fontId="2" type="noConversion"/>
  </si>
  <si>
    <t>最低分</t>
    <phoneticPr fontId="2" type="noConversion"/>
  </si>
  <si>
    <t>最高低分扣除值</t>
    <phoneticPr fontId="2" type="noConversion"/>
  </si>
  <si>
    <t>最高低分平均</t>
    <phoneticPr fontId="2" type="noConversion"/>
  </si>
  <si>
    <t>最高低分平均與最後得分差距</t>
    <phoneticPr fontId="2" type="noConversion"/>
  </si>
  <si>
    <t>崇德國中</t>
  </si>
  <si>
    <t>正心中學</t>
  </si>
  <si>
    <t>沈庭妤</t>
  </si>
  <si>
    <t>崙背國中</t>
  </si>
  <si>
    <t>斗六國中</t>
  </si>
  <si>
    <t>裁判員簽名:</t>
    <phoneticPr fontId="2" type="noConversion"/>
  </si>
  <si>
    <t>飛沙國中</t>
  </si>
  <si>
    <t>最高、低分扣除</t>
    <phoneticPr fontId="2" type="noConversion"/>
  </si>
  <si>
    <t>同分判定方式說明：當競賽成績同分後(最後得分)，將五位裁判給分中最高與最低分數總加平均後，此分數最接近原本分數者勝出。              
若無法分出勝負，則同分者名次並列。</t>
    <phoneticPr fontId="2" type="noConversion"/>
  </si>
  <si>
    <t>斗六國小</t>
  </si>
  <si>
    <t>公誠國小</t>
  </si>
  <si>
    <t>崙豐國小</t>
  </si>
  <si>
    <t>崙背國小</t>
  </si>
  <si>
    <t>安慶國小</t>
  </si>
  <si>
    <t>鎮西國小</t>
  </si>
  <si>
    <t>雲林國小</t>
  </si>
  <si>
    <t>許幃棆</t>
  </si>
  <si>
    <t>方姿涵</t>
  </si>
  <si>
    <t>南光國小</t>
  </si>
  <si>
    <t>元長國中</t>
  </si>
  <si>
    <t>備註: 合計7位選手參賽,取4名。</t>
    <phoneticPr fontId="2" type="noConversion"/>
  </si>
  <si>
    <t>張萱薇</t>
  </si>
  <si>
    <t>備註: 合計6位選手參賽,取3名。</t>
    <phoneticPr fontId="2" type="noConversion"/>
  </si>
  <si>
    <t>林哲宇</t>
  </si>
  <si>
    <t>尚德國小</t>
  </si>
  <si>
    <t>虎尾國小</t>
  </si>
  <si>
    <t>余佳織</t>
  </si>
  <si>
    <t>備註: 合計11位選手參賽，取6名。</t>
    <phoneticPr fontId="2" type="noConversion"/>
  </si>
  <si>
    <t>建華國小</t>
  </si>
  <si>
    <t>西螺國中</t>
  </si>
  <si>
    <t>林順慶</t>
  </si>
  <si>
    <t>備註: 合計3位選手參賽,取2名。</t>
    <phoneticPr fontId="2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</si>
  <si>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2" type="noConversion"/>
  </si>
  <si>
    <t>大美國小</t>
  </si>
  <si>
    <t>復興國小</t>
  </si>
  <si>
    <t>桂林國小</t>
  </si>
  <si>
    <t>陳品行</t>
  </si>
  <si>
    <t>廉使國小</t>
  </si>
  <si>
    <t>李宛蓁</t>
  </si>
  <si>
    <t>備註: 合計5位選手參賽,取3名。</t>
    <phoneticPr fontId="2" type="noConversion"/>
  </si>
  <si>
    <t>廖苡秦</t>
  </si>
  <si>
    <t>張邑睿</t>
  </si>
  <si>
    <t>林育萱</t>
  </si>
  <si>
    <t>林宥楹</t>
  </si>
  <si>
    <t>吳涵韶</t>
  </si>
  <si>
    <t>劉芷榕</t>
  </si>
  <si>
    <t>余翎鳳</t>
  </si>
  <si>
    <t>王姿帷</t>
  </si>
  <si>
    <t>陳品亦</t>
  </si>
  <si>
    <t>吳晏菱</t>
  </si>
  <si>
    <t>廖芯妍</t>
  </si>
  <si>
    <t>中正國小</t>
  </si>
  <si>
    <t>施彥綸</t>
  </si>
  <si>
    <t>二崙國小</t>
  </si>
  <si>
    <t>丁秉佑</t>
  </si>
  <si>
    <t>林煦恩</t>
  </si>
  <si>
    <t>光復國小</t>
  </si>
  <si>
    <t>吳松澤</t>
  </si>
  <si>
    <t>棋山國小</t>
  </si>
  <si>
    <t>曾筠均</t>
  </si>
  <si>
    <t>張筠婕</t>
  </si>
  <si>
    <t>吳珈岑</t>
  </si>
  <si>
    <t>林恩睿</t>
  </si>
  <si>
    <t>雲林縣113年秋季縣長盃國武術錦標賽【國小男子高年級組武術-刀】比賽名單 乙28場</t>
    <phoneticPr fontId="2" type="noConversion"/>
  </si>
  <si>
    <t>雲林縣113年秋季縣長盃國武術錦標賽【國中男子組武術-刀術】比賽名單 乙29場</t>
    <phoneticPr fontId="2" type="noConversion"/>
  </si>
  <si>
    <t>三號 裁判</t>
  </si>
  <si>
    <t>盧柏硯</t>
  </si>
  <si>
    <t>楊凱恩</t>
  </si>
  <si>
    <t>林煒棠</t>
  </si>
  <si>
    <t>林佑笙</t>
  </si>
  <si>
    <t>沈裕惟</t>
  </si>
  <si>
    <t>李祁隆</t>
  </si>
  <si>
    <t>雲林縣113年秋季縣長盃國武術錦標賽【國小男子高年級組武術-劍】比賽名單 乙33場</t>
    <phoneticPr fontId="2" type="noConversion"/>
  </si>
  <si>
    <t>備註: 合計8位選手參賽,取4名。</t>
    <phoneticPr fontId="2" type="noConversion"/>
  </si>
  <si>
    <t>留定安</t>
  </si>
  <si>
    <t>林頭國小</t>
  </si>
  <si>
    <t>林詣勛</t>
  </si>
  <si>
    <t>鍾季恩</t>
  </si>
  <si>
    <t>王翊杰</t>
  </si>
  <si>
    <t>雲林縣113年秋季縣長盃國武術錦標賽【國小男子高年級組國術-少林連環拳】比賽名單 乙39場</t>
    <phoneticPr fontId="2" type="noConversion"/>
  </si>
  <si>
    <t>備註: 合計9位選手參賽，取5名。</t>
    <phoneticPr fontId="2" type="noConversion"/>
  </si>
  <si>
    <t>李原臻</t>
  </si>
  <si>
    <t>吳逸軒</t>
  </si>
  <si>
    <t>陳建勳</t>
  </si>
  <si>
    <t>雲林國小</t>
    <phoneticPr fontId="2" type="noConversion"/>
  </si>
  <si>
    <t>陳威廷</t>
    <phoneticPr fontId="2" type="noConversion"/>
  </si>
  <si>
    <t>備註: 合計4位選手參賽,取2名。</t>
    <phoneticPr fontId="2" type="noConversion"/>
  </si>
  <si>
    <t>詹子鋆</t>
  </si>
  <si>
    <t>李傳森</t>
  </si>
  <si>
    <t>張家銓</t>
  </si>
  <si>
    <t>石榴國中</t>
  </si>
  <si>
    <t>王奕勛</t>
  </si>
  <si>
    <t>雲林縣113年秋季縣長盃國武術錦標賽【國中男子組國術-少林連環拳】比賽名單 乙41場</t>
    <phoneticPr fontId="2" type="noConversion"/>
  </si>
  <si>
    <t>廖聿逵</t>
  </si>
  <si>
    <t>賴秉澤</t>
  </si>
  <si>
    <t>黃友廷</t>
  </si>
  <si>
    <t>吳承燁</t>
  </si>
  <si>
    <t>吳崇瑋</t>
  </si>
  <si>
    <t>戴堂亦</t>
  </si>
  <si>
    <t>斗南高中</t>
  </si>
  <si>
    <t>李瑞展</t>
  </si>
  <si>
    <t>方偉辰</t>
  </si>
  <si>
    <t>台西國中</t>
  </si>
  <si>
    <t>雲林縣113年秋季縣長盃國武術錦標賽【社會男子組武術-刀術】比賽名單 乙30場</t>
    <phoneticPr fontId="2" type="noConversion"/>
  </si>
  <si>
    <t>備註: 合計2位選手參賽,取1名。</t>
    <phoneticPr fontId="2" type="noConversion"/>
  </si>
  <si>
    <t>賴宗暉</t>
  </si>
  <si>
    <t>吳禹震</t>
  </si>
  <si>
    <t>斗六高中</t>
  </si>
  <si>
    <t>雲林縣113年秋季縣長盃國武術錦標賽【國小女子低年級組武術-劍】比賽名單 乙31場</t>
    <phoneticPr fontId="2" type="noConversion"/>
  </si>
  <si>
    <t>林湘穎</t>
  </si>
  <si>
    <t>鍾忻芸</t>
    <phoneticPr fontId="2" type="noConversion"/>
  </si>
  <si>
    <t>雲林縣113年秋季縣長盃國武術錦標賽【國小女子低年級組國術-少林連環拳】比賽名單 乙36場</t>
    <phoneticPr fontId="2" type="noConversion"/>
  </si>
  <si>
    <t>邱韋瑋</t>
  </si>
  <si>
    <t>蔡芷棋</t>
  </si>
  <si>
    <t>雲林縣113年秋季縣長盃國武術錦標賽【國小女子高年級組武術-劍】比賽名單 乙32場</t>
    <phoneticPr fontId="2" type="noConversion"/>
  </si>
  <si>
    <t>備註: 合計10位選手參賽,取5名。</t>
    <phoneticPr fontId="2" type="noConversion"/>
  </si>
  <si>
    <t>林涵鈺</t>
  </si>
  <si>
    <t>陳愛霓</t>
  </si>
  <si>
    <t>林苡芹</t>
  </si>
  <si>
    <t>杜侑眞</t>
  </si>
  <si>
    <t>林育杞</t>
  </si>
  <si>
    <t>雲林縣113年秋季縣長盃國武術錦標賽【國小女子高年級組國術-少林連環拳】比賽名單 乙38場</t>
    <phoneticPr fontId="2" type="noConversion"/>
  </si>
  <si>
    <t>備註: 合計11位選手參賽,取6名。</t>
    <phoneticPr fontId="2" type="noConversion"/>
  </si>
  <si>
    <t>趙子彤</t>
  </si>
  <si>
    <t>陳宜蓁</t>
  </si>
  <si>
    <t>張珉郗</t>
  </si>
  <si>
    <t>雲林縣113年秋季縣長盃國武術錦標賽【國中女子組武術-劍術】比賽名單 乙34場</t>
    <phoneticPr fontId="2" type="noConversion"/>
  </si>
  <si>
    <t>邱文欣</t>
  </si>
  <si>
    <t>黃敏慈</t>
  </si>
  <si>
    <t>東仁國中</t>
  </si>
  <si>
    <t>林妤璇</t>
  </si>
  <si>
    <t>張承叡</t>
  </si>
  <si>
    <t>陳湲騏</t>
  </si>
  <si>
    <t>土庫國中</t>
  </si>
  <si>
    <t>雲林縣113年秋季縣長盃國武術錦標賽【國中女子組國術-少林連環拳】比賽名單 乙40場</t>
    <phoneticPr fontId="2" type="noConversion"/>
  </si>
  <si>
    <t>楊洛熏</t>
  </si>
  <si>
    <t>馬若恩</t>
  </si>
  <si>
    <t>鄭盈盈</t>
  </si>
  <si>
    <t>林芯慧</t>
  </si>
  <si>
    <t>林怡柔</t>
  </si>
  <si>
    <t>雲林縣113年秋季縣長盃國武術錦標賽【社會女子組武術-劍術】比賽名單 乙35場</t>
    <phoneticPr fontId="2" type="noConversion"/>
  </si>
  <si>
    <t>虎尾農工</t>
  </si>
  <si>
    <t>王芊驊</t>
  </si>
  <si>
    <t>廖芷葶</t>
  </si>
  <si>
    <t>斗六家商</t>
  </si>
  <si>
    <t>雲林縣113年秋季縣長盃國武術錦標賽【國小男子低年級組國術-少林連環拳】比賽名單 乙37場</t>
    <phoneticPr fontId="2" type="noConversion"/>
  </si>
  <si>
    <t>陳侑宏</t>
  </si>
  <si>
    <t>丁筱淇林涵鈺</t>
    <phoneticPr fontId="2" type="noConversion"/>
  </si>
  <si>
    <t>歐軒妤王菁菁</t>
    <phoneticPr fontId="2" type="noConversion"/>
  </si>
  <si>
    <t>黃惠琳黃巧樂</t>
    <phoneticPr fontId="2" type="noConversion"/>
  </si>
  <si>
    <t>林歆媞廖盈琦</t>
    <phoneticPr fontId="2" type="noConversion"/>
  </si>
  <si>
    <t>孫邡瑜石郁慈</t>
    <phoneticPr fontId="2" type="noConversion"/>
  </si>
  <si>
    <t>張紫翎林以芹</t>
    <phoneticPr fontId="2" type="noConversion"/>
  </si>
  <si>
    <t>總分 (扣除高低分)</t>
    <phoneticPr fontId="2" type="noConversion"/>
  </si>
  <si>
    <t>宏仁國小</t>
    <phoneticPr fontId="2" type="noConversion"/>
  </si>
  <si>
    <t>廣興國小</t>
    <phoneticPr fontId="2" type="noConversion"/>
  </si>
  <si>
    <t>備註: 合計6組選手參賽，取3組。</t>
    <phoneticPr fontId="2" type="noConversion"/>
  </si>
  <si>
    <t>雲林縣113年秋季縣長盃國武術錦標賽【國小女子高年級組國術-對練】比賽名單 乙42場</t>
    <phoneticPr fontId="2" type="noConversion"/>
  </si>
  <si>
    <t>備註: 合計4組選手參賽，取2組。</t>
    <phoneticPr fontId="2" type="noConversion"/>
  </si>
  <si>
    <t>蔡政哲陳佑郡</t>
    <phoneticPr fontId="2" type="noConversion"/>
  </si>
  <si>
    <t>周紘宇余禾宏</t>
    <phoneticPr fontId="2" type="noConversion"/>
  </si>
  <si>
    <t>林煒棠林鉦翰</t>
    <phoneticPr fontId="2" type="noConversion"/>
  </si>
  <si>
    <t>丁彥翔林東畯</t>
    <phoneticPr fontId="2" type="noConversion"/>
  </si>
  <si>
    <t>東光國小</t>
    <phoneticPr fontId="2" type="noConversion"/>
  </si>
  <si>
    <t>雲林縣113年秋季縣長盃國武術錦標賽【國小高年級男子組國術-對練】比賽名單 乙43場</t>
    <phoneticPr fontId="2" type="noConversion"/>
  </si>
  <si>
    <t>備註: 合計3組選手參賽，取2組。</t>
    <phoneticPr fontId="2" type="noConversion"/>
  </si>
  <si>
    <t>吳峻愷李英傑</t>
    <phoneticPr fontId="2" type="noConversion"/>
  </si>
  <si>
    <t>羅浚銘李秉承</t>
    <phoneticPr fontId="2" type="noConversion"/>
  </si>
  <si>
    <t>姚勝丰廖子豪</t>
    <phoneticPr fontId="2" type="noConversion"/>
  </si>
  <si>
    <t>北港國中</t>
  </si>
  <si>
    <t>雲林縣113年秋季縣長盃國武術錦標賽【國中男子組國術-對練】比賽名單 乙44場</t>
    <phoneticPr fontId="2" type="noConversion"/>
  </si>
  <si>
    <t>備註: 合計2組選手參賽，取1組。</t>
    <phoneticPr fontId="2" type="noConversion"/>
  </si>
  <si>
    <t>江承哲林東畯林鉦翰李原臻丁筱淇</t>
    <phoneticPr fontId="2" type="noConversion"/>
  </si>
  <si>
    <t>戴辰亦吳逸軒林佑笙吳孟翔</t>
    <phoneticPr fontId="2" type="noConversion"/>
  </si>
  <si>
    <t>雲林縣113年秋季縣長盃國武術錦標賽【國小男子高年級組-北拳團練】比賽名單 乙45場</t>
    <phoneticPr fontId="2" type="noConversion"/>
  </si>
  <si>
    <t>雲林縣113年秋季縣長盃國武術錦標賽【國小女子高年級組-北拳團練】比賽名單 乙46場</t>
    <phoneticPr fontId="2" type="noConversion"/>
  </si>
  <si>
    <t>張銥馨歐韋亭許庭蓉陳蕙恩林辰熹</t>
    <phoneticPr fontId="2" type="noConversion"/>
  </si>
  <si>
    <t>張育瑗徐巧恩李語姍吳襄希柯炘妤黃婷意</t>
    <phoneticPr fontId="2" type="noConversion"/>
  </si>
  <si>
    <t>廖芷云</t>
    <phoneticPr fontId="2" type="noConversion"/>
  </si>
  <si>
    <t>林妍君</t>
    <phoneticPr fontId="2" type="noConversion"/>
  </si>
  <si>
    <t>張展中</t>
    <phoneticPr fontId="2" type="noConversion"/>
  </si>
  <si>
    <t>戴予潔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</si>
</sst>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0000_ "/>
    <numFmt numFmtId="177" formatCode="0.0000000_ ;[Red]\-0.0000000\ "/>
  </numFmts>
  <fonts count="21">
    <font>
      <sz val="12"/>
      <color theme="1"/>
      <name val="新細明體"/>
      <family val="2"/>
      <charset val="136"/>
      <scheme val="minor"/>
    </font>
    <font>
      <sz val="12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11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2"/>
      <color theme="1"/>
      <name val="標楷體"/>
      <family val="4"/>
      <charset val="136"/>
    </font>
    <font>
      <sz val="13"/>
      <name val="標楷體"/>
      <family val="4"/>
      <charset val="136"/>
    </font>
    <font>
      <sz val="14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6"/>
      <name val="標楷體"/>
      <family val="4"/>
      <charset val="136"/>
    </font>
    <font>
      <sz val="16"/>
      <name val="標楷體"/>
      <family val="4"/>
      <charset val="136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6" fontId="1" fillId="0" borderId="0" xfId="0" applyNumberFormat="1" applyFont="1">
      <alignment vertical="center"/>
    </xf>
    <xf numFmtId="177" fontId="1" fillId="0" borderId="0" xfId="0" applyNumberFormat="1" applyFont="1">
      <alignment vertical="center"/>
    </xf>
    <xf numFmtId="0" fontId="1" fillId="0" borderId="0" xfId="0" applyFont="1">
      <alignment vertical="center"/>
    </xf>
    <xf numFmtId="0" fontId="12" fillId="0" borderId="1" xfId="0" applyFont="1" applyBorder="1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 shrinkToFit="1"/>
    </xf>
    <xf numFmtId="0" fontId="14" fillId="0" borderId="4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5" fillId="0" borderId="5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workbookViewId="0">
      <selection activeCell="D9" sqref="D9"/>
    </sheetView>
  </sheetViews>
  <sheetFormatPr defaultColWidth="8.77734375" defaultRowHeight="16.2"/>
  <cols>
    <col min="1" max="1" width="9" bestFit="1" customWidth="1"/>
    <col min="3" max="3" width="10.77734375" customWidth="1"/>
    <col min="4" max="4" width="16.77734375" bestFit="1" customWidth="1"/>
    <col min="12" max="17" width="9" bestFit="1" customWidth="1"/>
    <col min="18" max="18" width="12.77734375" bestFit="1" customWidth="1"/>
  </cols>
  <sheetData>
    <row r="1" spans="1:18">
      <c r="A1" s="42" t="s">
        <v>83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2"/>
      <c r="O1" s="2"/>
      <c r="P1" s="3"/>
      <c r="Q1" s="3"/>
      <c r="R1" s="2"/>
    </row>
    <row r="2" spans="1:18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4" t="s">
        <v>0</v>
      </c>
      <c r="O2" s="44"/>
      <c r="P2" s="44"/>
      <c r="Q2" s="44" t="s">
        <v>1</v>
      </c>
      <c r="R2" s="44"/>
    </row>
    <row r="3" spans="1:18" ht="41.4">
      <c r="A3" s="4" t="s">
        <v>2</v>
      </c>
      <c r="B3" s="5" t="s">
        <v>3</v>
      </c>
      <c r="C3" s="5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37" t="s">
        <v>88</v>
      </c>
      <c r="C4" s="37" t="s">
        <v>31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RANK(L4,$L$4:$L$9)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37" t="s">
        <v>86</v>
      </c>
      <c r="C5" s="37" t="s">
        <v>31</v>
      </c>
      <c r="D5" s="14"/>
      <c r="E5" s="4"/>
      <c r="F5" s="4"/>
      <c r="G5" s="4"/>
      <c r="H5" s="4"/>
      <c r="I5" s="4"/>
      <c r="J5" s="4"/>
      <c r="K5" s="4"/>
      <c r="L5" s="4">
        <f t="shared" ref="L5:L9" si="0">SUM(J5:K5)</f>
        <v>0</v>
      </c>
      <c r="M5" s="4">
        <f>RANK(L5,$L$4:$L$9)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9" si="1">AVERAGE(N5:O5)</f>
        <v>0</v>
      </c>
      <c r="R5" s="21">
        <f t="shared" ref="R5:R9" si="2">L5-Q5</f>
        <v>0</v>
      </c>
    </row>
    <row r="6" spans="1:18" ht="30" customHeight="1">
      <c r="A6" s="13">
        <v>3</v>
      </c>
      <c r="B6" s="37" t="s">
        <v>89</v>
      </c>
      <c r="C6" s="37" t="s">
        <v>32</v>
      </c>
      <c r="D6" s="14"/>
      <c r="E6" s="4"/>
      <c r="F6" s="4"/>
      <c r="G6" s="4"/>
      <c r="H6" s="4"/>
      <c r="I6" s="4"/>
      <c r="J6" s="4"/>
      <c r="K6" s="4"/>
      <c r="L6" s="4">
        <f t="shared" ref="L6:L8" si="3">SUM(J6:K6)</f>
        <v>0</v>
      </c>
      <c r="M6" s="4">
        <f t="shared" ref="M6:M8" si="4">RANK(L6,$L$4:$L$9)</f>
        <v>1</v>
      </c>
      <c r="N6" s="15">
        <f t="shared" ref="N6:N8" si="5">MAX(D6:H6)</f>
        <v>0</v>
      </c>
      <c r="O6" s="15">
        <f t="shared" ref="O6:O8" si="6">MIN(D6:H6)</f>
        <v>0</v>
      </c>
      <c r="P6" s="1">
        <f t="shared" ref="P6:P8" si="7">SUM(I6-N6-O6)</f>
        <v>0</v>
      </c>
      <c r="Q6" s="1">
        <f t="shared" ref="Q6:Q8" si="8">AVERAGE(N6:O6)</f>
        <v>0</v>
      </c>
      <c r="R6" s="21">
        <f t="shared" ref="R6:R8" si="9">L6-Q6</f>
        <v>0</v>
      </c>
    </row>
    <row r="7" spans="1:18" ht="30" customHeight="1">
      <c r="A7" s="13">
        <v>4</v>
      </c>
      <c r="B7" s="37" t="s">
        <v>87</v>
      </c>
      <c r="C7" s="37" t="s">
        <v>29</v>
      </c>
      <c r="D7" s="14"/>
      <c r="E7" s="4"/>
      <c r="F7" s="4"/>
      <c r="G7" s="4"/>
      <c r="H7" s="4"/>
      <c r="I7" s="4"/>
      <c r="J7" s="4"/>
      <c r="K7" s="4"/>
      <c r="L7" s="4">
        <f t="shared" si="3"/>
        <v>0</v>
      </c>
      <c r="M7" s="4">
        <f t="shared" si="4"/>
        <v>1</v>
      </c>
      <c r="N7" s="15">
        <f t="shared" si="5"/>
        <v>0</v>
      </c>
      <c r="O7" s="15">
        <f t="shared" si="6"/>
        <v>0</v>
      </c>
      <c r="P7" s="1">
        <f t="shared" si="7"/>
        <v>0</v>
      </c>
      <c r="Q7" s="1">
        <f t="shared" si="8"/>
        <v>0</v>
      </c>
      <c r="R7" s="21">
        <f t="shared" si="9"/>
        <v>0</v>
      </c>
    </row>
    <row r="8" spans="1:18" ht="30" customHeight="1">
      <c r="A8" s="13">
        <v>5</v>
      </c>
      <c r="B8" s="37" t="s">
        <v>90</v>
      </c>
      <c r="C8" s="37" t="s">
        <v>33</v>
      </c>
      <c r="D8" s="14"/>
      <c r="E8" s="4"/>
      <c r="F8" s="4"/>
      <c r="G8" s="4"/>
      <c r="H8" s="4"/>
      <c r="I8" s="4"/>
      <c r="J8" s="4"/>
      <c r="K8" s="4"/>
      <c r="L8" s="4">
        <f t="shared" si="3"/>
        <v>0</v>
      </c>
      <c r="M8" s="4">
        <f t="shared" si="4"/>
        <v>1</v>
      </c>
      <c r="N8" s="15">
        <f t="shared" si="5"/>
        <v>0</v>
      </c>
      <c r="O8" s="15">
        <f t="shared" si="6"/>
        <v>0</v>
      </c>
      <c r="P8" s="1">
        <f t="shared" si="7"/>
        <v>0</v>
      </c>
      <c r="Q8" s="1">
        <f t="shared" si="8"/>
        <v>0</v>
      </c>
      <c r="R8" s="21">
        <f t="shared" si="9"/>
        <v>0</v>
      </c>
    </row>
    <row r="9" spans="1:18" ht="30" customHeight="1">
      <c r="A9" s="13">
        <v>6</v>
      </c>
      <c r="B9" s="37" t="s">
        <v>91</v>
      </c>
      <c r="C9" s="37" t="s">
        <v>78</v>
      </c>
      <c r="D9" s="14"/>
      <c r="E9" s="4"/>
      <c r="F9" s="4"/>
      <c r="G9" s="4"/>
      <c r="H9" s="4"/>
      <c r="I9" s="4"/>
      <c r="J9" s="4"/>
      <c r="K9" s="4"/>
      <c r="L9" s="4">
        <f t="shared" si="0"/>
        <v>0</v>
      </c>
      <c r="M9" s="4">
        <f>RANK(L9,$L$4:$L$9)</f>
        <v>1</v>
      </c>
      <c r="N9" s="15">
        <f t="shared" ref="N9" si="10">MAX(D9:H9)</f>
        <v>0</v>
      </c>
      <c r="O9" s="15">
        <f t="shared" ref="O9" si="11">MIN(D9:H9)</f>
        <v>0</v>
      </c>
      <c r="P9" s="1">
        <f t="shared" ref="P9" si="12">SUM(I9-N9-O9)</f>
        <v>0</v>
      </c>
      <c r="Q9" s="1">
        <f t="shared" si="1"/>
        <v>0</v>
      </c>
      <c r="R9" s="20">
        <f t="shared" si="2"/>
        <v>0</v>
      </c>
    </row>
    <row r="10" spans="1:18" ht="30" customHeight="1">
      <c r="A10" s="45" t="s">
        <v>42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6"/>
      <c r="O10" s="46"/>
      <c r="P10" s="3"/>
      <c r="Q10" s="3"/>
      <c r="R10" s="2"/>
    </row>
    <row r="11" spans="1:18" ht="34.799999999999997" customHeight="1">
      <c r="A11" s="18"/>
      <c r="B11" s="18"/>
      <c r="C11" s="47" t="s">
        <v>25</v>
      </c>
      <c r="D11" s="47"/>
      <c r="E11" s="47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3"/>
      <c r="Q11" s="3"/>
      <c r="R11" s="2"/>
    </row>
    <row r="12" spans="1:18" ht="40.200000000000003" customHeight="1">
      <c r="A12" s="41" t="s">
        <v>52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</row>
  </sheetData>
  <sortState ref="B4:D9">
    <sortCondition ref="D4:D9"/>
  </sortState>
  <mergeCells count="6">
    <mergeCell ref="A12:R12"/>
    <mergeCell ref="A1:M2"/>
    <mergeCell ref="N2:P2"/>
    <mergeCell ref="Q2:R2"/>
    <mergeCell ref="A10:O10"/>
    <mergeCell ref="C11:E1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workbookViewId="0">
      <selection activeCell="D7" sqref="D7"/>
    </sheetView>
  </sheetViews>
  <sheetFormatPr defaultColWidth="8.77734375" defaultRowHeight="16.2"/>
  <cols>
    <col min="1" max="1" width="9" bestFit="1" customWidth="1"/>
    <col min="3" max="3" width="10.77734375" customWidth="1"/>
    <col min="4" max="4" width="13.88671875" bestFit="1" customWidth="1"/>
    <col min="12" max="17" width="9" bestFit="1" customWidth="1"/>
    <col min="18" max="18" width="12.77734375" bestFit="1" customWidth="1"/>
  </cols>
  <sheetData>
    <row r="1" spans="1:18">
      <c r="A1" s="42" t="s">
        <v>84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22"/>
      <c r="O1" s="22"/>
      <c r="P1" s="1"/>
      <c r="Q1" s="1"/>
      <c r="R1" s="22"/>
    </row>
    <row r="2" spans="1:18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4" t="s">
        <v>27</v>
      </c>
      <c r="O2" s="44"/>
      <c r="P2" s="44"/>
      <c r="Q2" s="44" t="s">
        <v>1</v>
      </c>
      <c r="R2" s="44"/>
    </row>
    <row r="3" spans="1:18" ht="41.4">
      <c r="A3" s="4" t="s">
        <v>2</v>
      </c>
      <c r="B3" s="5" t="s">
        <v>3</v>
      </c>
      <c r="C3" s="5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37" t="s">
        <v>111</v>
      </c>
      <c r="C4" s="37" t="s">
        <v>21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RANK(L4,$L$4:$L$7)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37" t="s">
        <v>108</v>
      </c>
      <c r="C5" s="37" t="s">
        <v>24</v>
      </c>
      <c r="D5" s="14"/>
      <c r="E5" s="4"/>
      <c r="F5" s="4"/>
      <c r="G5" s="4"/>
      <c r="H5" s="4"/>
      <c r="I5" s="4"/>
      <c r="J5" s="4"/>
      <c r="K5" s="4"/>
      <c r="L5" s="4">
        <f t="shared" ref="L5:L7" si="0">SUM(J5:K5)</f>
        <v>0</v>
      </c>
      <c r="M5" s="4">
        <f>RANK(L5,$L$4:$L$7)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7" si="1">AVERAGE(N5:O5)</f>
        <v>0</v>
      </c>
      <c r="R5" s="21">
        <f t="shared" ref="R5:R7" si="2">L5-Q5</f>
        <v>0</v>
      </c>
    </row>
    <row r="6" spans="1:18" ht="30" customHeight="1">
      <c r="A6" s="13">
        <v>3</v>
      </c>
      <c r="B6" s="37" t="s">
        <v>109</v>
      </c>
      <c r="C6" s="37" t="s">
        <v>110</v>
      </c>
      <c r="D6" s="14"/>
      <c r="E6" s="4"/>
      <c r="F6" s="4"/>
      <c r="G6" s="4"/>
      <c r="H6" s="4"/>
      <c r="I6" s="4"/>
      <c r="J6" s="4"/>
      <c r="K6" s="4"/>
      <c r="L6" s="4">
        <f t="shared" ref="L6" si="3">SUM(J6:K6)</f>
        <v>0</v>
      </c>
      <c r="M6" s="4">
        <f>RANK(L6,$L$4:$L$7)</f>
        <v>1</v>
      </c>
      <c r="N6" s="15">
        <f>MAX(D6:H6)</f>
        <v>0</v>
      </c>
      <c r="O6" s="15">
        <f>MIN(D6:H6)</f>
        <v>0</v>
      </c>
      <c r="P6" s="1">
        <f>SUM(I6-N6-O6)</f>
        <v>0</v>
      </c>
      <c r="Q6" s="1">
        <f t="shared" ref="Q6" si="4">AVERAGE(N6:O6)</f>
        <v>0</v>
      </c>
      <c r="R6" s="21">
        <f t="shared" ref="R6" si="5">L6-Q6</f>
        <v>0</v>
      </c>
    </row>
    <row r="7" spans="1:18" ht="30" customHeight="1">
      <c r="A7" s="13">
        <v>4</v>
      </c>
      <c r="B7" s="37" t="s">
        <v>107</v>
      </c>
      <c r="C7" s="37" t="s">
        <v>24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RANK(L7,$L$4:$L$7)</f>
        <v>1</v>
      </c>
      <c r="N7" s="15">
        <f t="shared" ref="N7" si="6">MAX(D7:H7)</f>
        <v>0</v>
      </c>
      <c r="O7" s="15">
        <f t="shared" ref="O7" si="7">MIN(D7:H7)</f>
        <v>0</v>
      </c>
      <c r="P7" s="1">
        <f t="shared" ref="P7" si="8">SUM(I7-N7-O7)</f>
        <v>0</v>
      </c>
      <c r="Q7" s="1">
        <f t="shared" si="1"/>
        <v>0</v>
      </c>
      <c r="R7" s="20">
        <f t="shared" si="2"/>
        <v>0</v>
      </c>
    </row>
    <row r="8" spans="1:18" ht="19.8">
      <c r="A8" s="45" t="s">
        <v>106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8"/>
      <c r="O8" s="48"/>
      <c r="P8" s="1"/>
      <c r="Q8" s="1"/>
      <c r="R8" s="22"/>
    </row>
    <row r="9" spans="1:18" ht="34.799999999999997" customHeight="1">
      <c r="A9" s="18"/>
      <c r="B9" s="18"/>
      <c r="C9" s="47" t="s">
        <v>25</v>
      </c>
      <c r="D9" s="47"/>
      <c r="E9" s="47"/>
      <c r="F9" s="18"/>
      <c r="G9" s="18"/>
      <c r="H9" s="18"/>
      <c r="I9" s="18"/>
      <c r="J9" s="18"/>
      <c r="K9" s="18"/>
      <c r="L9" s="18"/>
      <c r="M9" s="18"/>
      <c r="N9" s="18"/>
      <c r="O9" s="18"/>
      <c r="P9" s="1"/>
      <c r="Q9" s="1"/>
      <c r="R9" s="22"/>
    </row>
    <row r="10" spans="1:18" ht="40.200000000000003" customHeight="1">
      <c r="A10" s="41" t="s">
        <v>28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</row>
  </sheetData>
  <sortState ref="B4:D7">
    <sortCondition ref="D4:D7"/>
  </sortState>
  <mergeCells count="6">
    <mergeCell ref="A10:R10"/>
    <mergeCell ref="A1:M2"/>
    <mergeCell ref="N2:P2"/>
    <mergeCell ref="Q2:R2"/>
    <mergeCell ref="A8:O8"/>
    <mergeCell ref="C9:E9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workbookViewId="0">
      <selection activeCell="D5" sqref="D5"/>
    </sheetView>
  </sheetViews>
  <sheetFormatPr defaultColWidth="8.77734375" defaultRowHeight="16.2"/>
  <cols>
    <col min="1" max="1" width="9" bestFit="1" customWidth="1"/>
    <col min="3" max="3" width="9.6640625" customWidth="1"/>
    <col min="12" max="17" width="9" bestFit="1" customWidth="1"/>
    <col min="18" max="18" width="12.77734375" bestFit="1" customWidth="1"/>
  </cols>
  <sheetData>
    <row r="1" spans="1:18">
      <c r="A1" s="42" t="s">
        <v>123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22"/>
      <c r="O1" s="22"/>
      <c r="P1" s="1"/>
      <c r="Q1" s="1"/>
      <c r="R1" s="22"/>
    </row>
    <row r="2" spans="1:18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4" t="s">
        <v>27</v>
      </c>
      <c r="O2" s="44"/>
      <c r="P2" s="44"/>
      <c r="Q2" s="44" t="s">
        <v>1</v>
      </c>
      <c r="R2" s="44"/>
    </row>
    <row r="3" spans="1:18" ht="41.4">
      <c r="A3" s="4" t="s">
        <v>2</v>
      </c>
      <c r="B3" s="5" t="s">
        <v>3</v>
      </c>
      <c r="C3" s="5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37" t="s">
        <v>126</v>
      </c>
      <c r="C4" s="37" t="s">
        <v>127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RANK(L4,$L$4:$L$5)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37" t="s">
        <v>125</v>
      </c>
      <c r="C5" s="37" t="s">
        <v>21</v>
      </c>
      <c r="D5" s="14"/>
      <c r="E5" s="4"/>
      <c r="F5" s="4"/>
      <c r="G5" s="4"/>
      <c r="H5" s="4"/>
      <c r="I5" s="4"/>
      <c r="J5" s="4"/>
      <c r="K5" s="4"/>
      <c r="L5" s="4">
        <f t="shared" ref="L5" si="0">SUM(J5:K5)</f>
        <v>0</v>
      </c>
      <c r="M5" s="4">
        <f>RANK(L5,$L$4:$L$5)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" si="1">AVERAGE(N5:O5)</f>
        <v>0</v>
      </c>
      <c r="R5" s="21">
        <f t="shared" ref="R5" si="2">L5-Q5</f>
        <v>0</v>
      </c>
    </row>
    <row r="6" spans="1:18" ht="19.8">
      <c r="A6" s="49" t="s">
        <v>124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22"/>
      <c r="O6" s="22"/>
      <c r="P6" s="1"/>
      <c r="Q6" s="1"/>
      <c r="R6" s="22"/>
    </row>
    <row r="7" spans="1:18" ht="30.45" customHeight="1">
      <c r="A7" s="18"/>
      <c r="B7" s="18"/>
      <c r="C7" s="47" t="s">
        <v>25</v>
      </c>
      <c r="D7" s="47"/>
      <c r="E7" s="47"/>
      <c r="F7" s="18"/>
      <c r="G7" s="18"/>
      <c r="H7" s="18"/>
      <c r="I7" s="18"/>
      <c r="J7" s="18"/>
      <c r="K7" s="18"/>
      <c r="L7" s="18"/>
      <c r="M7" s="18"/>
      <c r="N7" s="18"/>
      <c r="O7" s="18"/>
      <c r="P7" s="1"/>
      <c r="Q7" s="1"/>
      <c r="R7" s="22"/>
    </row>
    <row r="8" spans="1:18" ht="37.200000000000003" customHeight="1">
      <c r="A8" s="41" t="s">
        <v>28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</row>
  </sheetData>
  <sortState ref="B4:D5">
    <sortCondition ref="D4:D5"/>
  </sortState>
  <mergeCells count="6">
    <mergeCell ref="A1:M2"/>
    <mergeCell ref="N2:P2"/>
    <mergeCell ref="Q2:R2"/>
    <mergeCell ref="C7:E7"/>
    <mergeCell ref="A8:R8"/>
    <mergeCell ref="A6:M6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topLeftCell="B1" workbookViewId="0">
      <selection activeCell="D8" sqref="D8"/>
    </sheetView>
  </sheetViews>
  <sheetFormatPr defaultColWidth="8.77734375" defaultRowHeight="16.2"/>
  <cols>
    <col min="1" max="1" width="9" bestFit="1" customWidth="1"/>
    <col min="3" max="3" width="10.77734375" customWidth="1"/>
    <col min="12" max="17" width="9" bestFit="1" customWidth="1"/>
    <col min="18" max="18" width="12.77734375" bestFit="1" customWidth="1"/>
  </cols>
  <sheetData>
    <row r="1" spans="1:18">
      <c r="A1" s="42" t="s">
        <v>128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22"/>
      <c r="O1" s="22"/>
      <c r="P1" s="1"/>
      <c r="Q1" s="1"/>
      <c r="R1" s="22"/>
    </row>
    <row r="2" spans="1:18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4" t="s">
        <v>27</v>
      </c>
      <c r="O2" s="44"/>
      <c r="P2" s="44"/>
      <c r="Q2" s="44" t="s">
        <v>1</v>
      </c>
      <c r="R2" s="44"/>
    </row>
    <row r="3" spans="1:18" ht="41.4">
      <c r="A3" s="4" t="s">
        <v>2</v>
      </c>
      <c r="B3" s="5" t="s">
        <v>3</v>
      </c>
      <c r="C3" s="5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25.05" customHeight="1">
      <c r="A4" s="13">
        <v>1</v>
      </c>
      <c r="B4" s="37" t="s">
        <v>46</v>
      </c>
      <c r="C4" s="37" t="s">
        <v>30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RANK(L4,$L$4:$L$8)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25.05" customHeight="1">
      <c r="A5" s="13">
        <v>2</v>
      </c>
      <c r="B5" s="37" t="s">
        <v>129</v>
      </c>
      <c r="C5" s="37" t="s">
        <v>31</v>
      </c>
      <c r="D5" s="14"/>
      <c r="E5" s="4"/>
      <c r="F5" s="4"/>
      <c r="G5" s="4"/>
      <c r="H5" s="4"/>
      <c r="I5" s="4"/>
      <c r="J5" s="4"/>
      <c r="K5" s="4"/>
      <c r="L5" s="4">
        <f t="shared" ref="L5:L8" si="0">SUM(J5:K5)</f>
        <v>0</v>
      </c>
      <c r="M5" s="4">
        <f>RANK(L5,$L$4:$L$8)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8" si="1">AVERAGE(N5:O5)</f>
        <v>0</v>
      </c>
      <c r="R5" s="21">
        <f t="shared" ref="R5:R8" si="2">L5-Q5</f>
        <v>0</v>
      </c>
    </row>
    <row r="6" spans="1:18" ht="25.05" customHeight="1">
      <c r="A6" s="13">
        <v>3</v>
      </c>
      <c r="B6" s="37" t="s">
        <v>130</v>
      </c>
      <c r="C6" s="37" t="s">
        <v>32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RANK(L6,$L$4:$L$8)</f>
        <v>1</v>
      </c>
      <c r="N6" s="15">
        <f t="shared" ref="N6:N8" si="3">MAX(D6:H6)</f>
        <v>0</v>
      </c>
      <c r="O6" s="15">
        <f t="shared" ref="O6:O8" si="4">MIN(D6:H6)</f>
        <v>0</v>
      </c>
      <c r="P6" s="1">
        <f t="shared" ref="P6:P8" si="5">SUM(I6-N6-O6)</f>
        <v>0</v>
      </c>
      <c r="Q6" s="1">
        <f t="shared" si="1"/>
        <v>0</v>
      </c>
      <c r="R6" s="20">
        <f t="shared" si="2"/>
        <v>0</v>
      </c>
    </row>
    <row r="7" spans="1:18" ht="25.05" customHeight="1">
      <c r="A7" s="13">
        <v>4</v>
      </c>
      <c r="B7" s="37" t="s">
        <v>58</v>
      </c>
      <c r="C7" s="37" t="s">
        <v>32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RANK(L7,$L$4:$L$8)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1">
        <f t="shared" si="2"/>
        <v>0</v>
      </c>
    </row>
    <row r="8" spans="1:18" ht="25.05" customHeight="1">
      <c r="A8" s="13">
        <v>5</v>
      </c>
      <c r="B8" s="37" t="s">
        <v>56</v>
      </c>
      <c r="C8" s="37" t="s">
        <v>57</v>
      </c>
      <c r="D8" s="14"/>
      <c r="E8" s="4"/>
      <c r="F8" s="4"/>
      <c r="G8" s="16"/>
      <c r="H8" s="4"/>
      <c r="I8" s="4"/>
      <c r="J8" s="4"/>
      <c r="K8" s="4"/>
      <c r="L8" s="4">
        <f t="shared" si="0"/>
        <v>0</v>
      </c>
      <c r="M8" s="4">
        <f>RANK(L8,$L$4:$L$8)</f>
        <v>1</v>
      </c>
      <c r="N8" s="15">
        <f t="shared" si="3"/>
        <v>0</v>
      </c>
      <c r="O8" s="15">
        <f t="shared" si="4"/>
        <v>0</v>
      </c>
      <c r="P8" s="1">
        <f t="shared" si="5"/>
        <v>0</v>
      </c>
      <c r="Q8" s="1">
        <f t="shared" si="1"/>
        <v>0</v>
      </c>
      <c r="R8" s="20">
        <f t="shared" si="2"/>
        <v>0</v>
      </c>
    </row>
    <row r="9" spans="1:18" ht="19.8">
      <c r="A9" s="45" t="s">
        <v>59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8"/>
      <c r="O9" s="48"/>
      <c r="P9" s="1"/>
      <c r="Q9" s="1"/>
      <c r="R9" s="22"/>
    </row>
    <row r="10" spans="1:18" ht="34.799999999999997" customHeight="1">
      <c r="A10" s="18"/>
      <c r="B10" s="18"/>
      <c r="C10" s="47" t="s">
        <v>25</v>
      </c>
      <c r="D10" s="47"/>
      <c r="E10" s="47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"/>
      <c r="Q10" s="1"/>
      <c r="R10" s="22"/>
    </row>
    <row r="11" spans="1:18" ht="40.200000000000003" customHeight="1">
      <c r="A11" s="41" t="s">
        <v>28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</row>
  </sheetData>
  <sortState ref="B4:D8">
    <sortCondition ref="D4:D8"/>
  </sortState>
  <mergeCells count="6">
    <mergeCell ref="A11:R11"/>
    <mergeCell ref="A1:M2"/>
    <mergeCell ref="N2:P2"/>
    <mergeCell ref="Q2:R2"/>
    <mergeCell ref="A9:O9"/>
    <mergeCell ref="C10:E10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workbookViewId="0">
      <selection activeCell="D13" sqref="D13"/>
    </sheetView>
  </sheetViews>
  <sheetFormatPr defaultColWidth="8.77734375" defaultRowHeight="16.2"/>
  <cols>
    <col min="1" max="1" width="9" bestFit="1" customWidth="1"/>
    <col min="3" max="3" width="10.77734375" customWidth="1"/>
    <col min="12" max="17" width="9" bestFit="1" customWidth="1"/>
    <col min="18" max="18" width="12.77734375" bestFit="1" customWidth="1"/>
  </cols>
  <sheetData>
    <row r="1" spans="1:18">
      <c r="A1" s="42" t="s">
        <v>134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22"/>
      <c r="O1" s="22"/>
      <c r="P1" s="1"/>
      <c r="Q1" s="1"/>
      <c r="R1" s="22"/>
    </row>
    <row r="2" spans="1:18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4" t="s">
        <v>27</v>
      </c>
      <c r="O2" s="44"/>
      <c r="P2" s="44"/>
      <c r="Q2" s="44" t="s">
        <v>1</v>
      </c>
      <c r="R2" s="44"/>
    </row>
    <row r="3" spans="1:18" ht="41.4">
      <c r="A3" s="4" t="s">
        <v>2</v>
      </c>
      <c r="B3" s="5" t="s">
        <v>3</v>
      </c>
      <c r="C3" s="5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25.05" customHeight="1">
      <c r="A4" s="13">
        <v>1</v>
      </c>
      <c r="B4" s="37" t="s">
        <v>70</v>
      </c>
      <c r="C4" s="37" t="s">
        <v>71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 t="shared" ref="M4:M13" si="0">RANK(L4,$L$4:$L$12)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25.05" customHeight="1">
      <c r="A5" s="13">
        <v>2</v>
      </c>
      <c r="B5" s="37" t="s">
        <v>140</v>
      </c>
      <c r="C5" s="37" t="s">
        <v>30</v>
      </c>
      <c r="D5" s="14"/>
      <c r="E5" s="4"/>
      <c r="F5" s="4"/>
      <c r="G5" s="4"/>
      <c r="H5" s="4"/>
      <c r="I5" s="4"/>
      <c r="J5" s="4"/>
      <c r="K5" s="4"/>
      <c r="L5" s="4">
        <f t="shared" ref="L5:L13" si="1">SUM(J5:K5)</f>
        <v>0</v>
      </c>
      <c r="M5" s="4">
        <f t="shared" si="0"/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13" si="2">AVERAGE(N5:O5)</f>
        <v>0</v>
      </c>
      <c r="R5" s="21">
        <f t="shared" ref="R5:R13" si="3">L5-Q5</f>
        <v>0</v>
      </c>
    </row>
    <row r="6" spans="1:18" ht="25.05" customHeight="1">
      <c r="A6" s="13">
        <v>3</v>
      </c>
      <c r="B6" s="37" t="s">
        <v>67</v>
      </c>
      <c r="C6" s="37" t="s">
        <v>45</v>
      </c>
      <c r="D6" s="14"/>
      <c r="E6" s="4"/>
      <c r="F6" s="4"/>
      <c r="G6" s="4"/>
      <c r="H6" s="4"/>
      <c r="I6" s="4"/>
      <c r="J6" s="4"/>
      <c r="K6" s="4"/>
      <c r="L6" s="4">
        <f t="shared" si="1"/>
        <v>0</v>
      </c>
      <c r="M6" s="4">
        <f t="shared" si="0"/>
        <v>1</v>
      </c>
      <c r="N6" s="15">
        <f t="shared" ref="N6:N13" si="4">MAX(D6:H6)</f>
        <v>0</v>
      </c>
      <c r="O6" s="15">
        <f t="shared" ref="O6:O13" si="5">MIN(D6:H6)</f>
        <v>0</v>
      </c>
      <c r="P6" s="1">
        <f t="shared" ref="P6:P13" si="6">SUM(I6-N6-O6)</f>
        <v>0</v>
      </c>
      <c r="Q6" s="1">
        <f t="shared" si="2"/>
        <v>0</v>
      </c>
      <c r="R6" s="20">
        <f t="shared" si="3"/>
        <v>0</v>
      </c>
    </row>
    <row r="7" spans="1:18" ht="25.05" customHeight="1">
      <c r="A7" s="13">
        <v>4</v>
      </c>
      <c r="B7" s="37" t="s">
        <v>68</v>
      </c>
      <c r="C7" s="37" t="s">
        <v>57</v>
      </c>
      <c r="D7" s="14"/>
      <c r="E7" s="4"/>
      <c r="F7" s="4"/>
      <c r="G7" s="4"/>
      <c r="H7" s="4"/>
      <c r="I7" s="4"/>
      <c r="J7" s="4"/>
      <c r="K7" s="4"/>
      <c r="L7" s="4">
        <f t="shared" si="1"/>
        <v>0</v>
      </c>
      <c r="M7" s="4">
        <f t="shared" si="0"/>
        <v>1</v>
      </c>
      <c r="N7" s="15">
        <f t="shared" si="4"/>
        <v>0</v>
      </c>
      <c r="O7" s="15">
        <f t="shared" si="5"/>
        <v>0</v>
      </c>
      <c r="P7" s="1">
        <f t="shared" si="6"/>
        <v>0</v>
      </c>
      <c r="Q7" s="1">
        <f t="shared" si="2"/>
        <v>0</v>
      </c>
      <c r="R7" s="21">
        <f t="shared" si="3"/>
        <v>0</v>
      </c>
    </row>
    <row r="8" spans="1:18" ht="25.05" customHeight="1">
      <c r="A8" s="13">
        <v>5</v>
      </c>
      <c r="B8" s="37" t="s">
        <v>64</v>
      </c>
      <c r="C8" s="37" t="s">
        <v>48</v>
      </c>
      <c r="D8" s="14"/>
      <c r="E8" s="4"/>
      <c r="F8" s="4"/>
      <c r="G8" s="16"/>
      <c r="H8" s="4"/>
      <c r="I8" s="4"/>
      <c r="J8" s="4"/>
      <c r="K8" s="4"/>
      <c r="L8" s="4">
        <f t="shared" si="1"/>
        <v>0</v>
      </c>
      <c r="M8" s="4">
        <f t="shared" si="0"/>
        <v>1</v>
      </c>
      <c r="N8" s="15">
        <f t="shared" si="4"/>
        <v>0</v>
      </c>
      <c r="O8" s="15">
        <f t="shared" si="5"/>
        <v>0</v>
      </c>
      <c r="P8" s="1">
        <f t="shared" si="6"/>
        <v>0</v>
      </c>
      <c r="Q8" s="1">
        <f t="shared" si="2"/>
        <v>0</v>
      </c>
      <c r="R8" s="20">
        <f t="shared" si="3"/>
        <v>0</v>
      </c>
    </row>
    <row r="9" spans="1:18" ht="25.05" customHeight="1">
      <c r="A9" s="13">
        <v>6</v>
      </c>
      <c r="B9" s="37" t="s">
        <v>139</v>
      </c>
      <c r="C9" s="37" t="s">
        <v>48</v>
      </c>
      <c r="D9" s="14"/>
      <c r="E9" s="4"/>
      <c r="F9" s="4"/>
      <c r="G9" s="4"/>
      <c r="H9" s="4"/>
      <c r="I9" s="4"/>
      <c r="J9" s="4"/>
      <c r="K9" s="4"/>
      <c r="L9" s="4">
        <f t="shared" si="1"/>
        <v>0</v>
      </c>
      <c r="M9" s="4">
        <f t="shared" si="0"/>
        <v>1</v>
      </c>
      <c r="N9" s="15">
        <f t="shared" si="4"/>
        <v>0</v>
      </c>
      <c r="O9" s="15">
        <f t="shared" si="5"/>
        <v>0</v>
      </c>
      <c r="P9" s="1">
        <f t="shared" si="6"/>
        <v>0</v>
      </c>
      <c r="Q9" s="1">
        <f t="shared" si="2"/>
        <v>0</v>
      </c>
      <c r="R9" s="21">
        <f t="shared" si="3"/>
        <v>0</v>
      </c>
    </row>
    <row r="10" spans="1:18" ht="25.05" customHeight="1">
      <c r="A10" s="13">
        <v>7</v>
      </c>
      <c r="B10" s="37" t="s">
        <v>137</v>
      </c>
      <c r="C10" s="37" t="s">
        <v>30</v>
      </c>
      <c r="D10" s="14"/>
      <c r="E10" s="4"/>
      <c r="F10" s="4"/>
      <c r="G10" s="4"/>
      <c r="H10" s="4"/>
      <c r="I10" s="4"/>
      <c r="J10" s="4"/>
      <c r="K10" s="4"/>
      <c r="L10" s="4">
        <f t="shared" si="1"/>
        <v>0</v>
      </c>
      <c r="M10" s="4">
        <f t="shared" si="0"/>
        <v>1</v>
      </c>
      <c r="N10" s="15">
        <f t="shared" si="4"/>
        <v>0</v>
      </c>
      <c r="O10" s="15">
        <f t="shared" si="5"/>
        <v>0</v>
      </c>
      <c r="P10" s="1">
        <f t="shared" si="6"/>
        <v>0</v>
      </c>
      <c r="Q10" s="1">
        <f t="shared" si="2"/>
        <v>0</v>
      </c>
      <c r="R10" s="20">
        <f t="shared" si="3"/>
        <v>0</v>
      </c>
    </row>
    <row r="11" spans="1:18" ht="25.05" customHeight="1">
      <c r="A11" s="13">
        <v>8</v>
      </c>
      <c r="B11" s="37" t="s">
        <v>37</v>
      </c>
      <c r="C11" s="37" t="s">
        <v>38</v>
      </c>
      <c r="D11" s="14"/>
      <c r="E11" s="4"/>
      <c r="F11" s="4"/>
      <c r="G11" s="4"/>
      <c r="H11" s="4"/>
      <c r="I11" s="4"/>
      <c r="J11" s="4"/>
      <c r="K11" s="4"/>
      <c r="L11" s="4">
        <f t="shared" si="1"/>
        <v>0</v>
      </c>
      <c r="M11" s="4">
        <f t="shared" si="0"/>
        <v>1</v>
      </c>
      <c r="N11" s="15">
        <f t="shared" si="4"/>
        <v>0</v>
      </c>
      <c r="O11" s="15">
        <f t="shared" si="5"/>
        <v>0</v>
      </c>
      <c r="P11" s="1">
        <f t="shared" si="6"/>
        <v>0</v>
      </c>
      <c r="Q11" s="1">
        <f t="shared" si="2"/>
        <v>0</v>
      </c>
      <c r="R11" s="20">
        <f t="shared" si="3"/>
        <v>0</v>
      </c>
    </row>
    <row r="12" spans="1:18" ht="25.05" customHeight="1">
      <c r="A12" s="13">
        <v>9</v>
      </c>
      <c r="B12" s="37" t="s">
        <v>138</v>
      </c>
      <c r="C12" s="37" t="s">
        <v>30</v>
      </c>
      <c r="D12" s="14"/>
      <c r="E12" s="4"/>
      <c r="F12" s="4"/>
      <c r="G12" s="4"/>
      <c r="H12" s="4"/>
      <c r="I12" s="4"/>
      <c r="J12" s="4"/>
      <c r="K12" s="4"/>
      <c r="L12" s="4">
        <f t="shared" si="1"/>
        <v>0</v>
      </c>
      <c r="M12" s="4">
        <f t="shared" si="0"/>
        <v>1</v>
      </c>
      <c r="N12" s="15">
        <f t="shared" si="4"/>
        <v>0</v>
      </c>
      <c r="O12" s="15">
        <f t="shared" si="5"/>
        <v>0</v>
      </c>
      <c r="P12" s="1">
        <f t="shared" si="6"/>
        <v>0</v>
      </c>
      <c r="Q12" s="1">
        <f t="shared" si="2"/>
        <v>0</v>
      </c>
      <c r="R12" s="21">
        <f t="shared" si="3"/>
        <v>0</v>
      </c>
    </row>
    <row r="13" spans="1:18" ht="25.05" customHeight="1">
      <c r="A13" s="13">
        <v>10</v>
      </c>
      <c r="B13" s="37" t="s">
        <v>136</v>
      </c>
      <c r="C13" s="37" t="s">
        <v>31</v>
      </c>
      <c r="D13" s="14"/>
      <c r="E13" s="4"/>
      <c r="F13" s="4"/>
      <c r="G13" s="4"/>
      <c r="H13" s="4"/>
      <c r="I13" s="4"/>
      <c r="J13" s="4"/>
      <c r="K13" s="4"/>
      <c r="L13" s="4">
        <f t="shared" si="1"/>
        <v>0</v>
      </c>
      <c r="M13" s="4">
        <f t="shared" si="0"/>
        <v>1</v>
      </c>
      <c r="N13" s="15">
        <f t="shared" si="4"/>
        <v>0</v>
      </c>
      <c r="O13" s="15">
        <f t="shared" si="5"/>
        <v>0</v>
      </c>
      <c r="P13" s="1">
        <f t="shared" si="6"/>
        <v>0</v>
      </c>
      <c r="Q13" s="1">
        <f t="shared" si="2"/>
        <v>0</v>
      </c>
      <c r="R13" s="21">
        <f t="shared" si="3"/>
        <v>0</v>
      </c>
    </row>
    <row r="14" spans="1:18" ht="25.05" customHeight="1">
      <c r="A14" s="45" t="s">
        <v>135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1"/>
      <c r="Q14" s="1"/>
      <c r="R14" s="22"/>
    </row>
    <row r="15" spans="1:18" ht="30.45" customHeight="1">
      <c r="A15" s="18"/>
      <c r="B15" s="18"/>
      <c r="C15" s="47" t="s">
        <v>25</v>
      </c>
      <c r="D15" s="47"/>
      <c r="E15" s="47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"/>
      <c r="Q15" s="1"/>
      <c r="R15" s="22"/>
    </row>
    <row r="16" spans="1:18" ht="51.45" customHeight="1">
      <c r="A16" s="41" t="s">
        <v>28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</row>
    <row r="18" ht="34.799999999999997" customHeight="1"/>
    <row r="19" ht="40.200000000000003" customHeight="1"/>
  </sheetData>
  <sortState ref="B4:D13">
    <sortCondition ref="D4:D13"/>
  </sortState>
  <mergeCells count="6">
    <mergeCell ref="A16:R16"/>
    <mergeCell ref="A1:M2"/>
    <mergeCell ref="N2:P2"/>
    <mergeCell ref="Q2:R2"/>
    <mergeCell ref="A14:O14"/>
    <mergeCell ref="C15:E15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workbookViewId="0">
      <selection activeCell="D11" sqref="D11"/>
    </sheetView>
  </sheetViews>
  <sheetFormatPr defaultColWidth="8.77734375" defaultRowHeight="16.2"/>
  <cols>
    <col min="1" max="1" width="9" bestFit="1" customWidth="1"/>
    <col min="3" max="3" width="14.77734375" customWidth="1"/>
    <col min="12" max="17" width="9" bestFit="1" customWidth="1"/>
    <col min="18" max="18" width="12.77734375" bestFit="1" customWidth="1"/>
  </cols>
  <sheetData>
    <row r="1" spans="1:18">
      <c r="A1" s="42" t="s">
        <v>92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22"/>
      <c r="O1" s="22"/>
      <c r="P1" s="1"/>
      <c r="Q1" s="1"/>
      <c r="R1" s="22"/>
    </row>
    <row r="2" spans="1:18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4" t="s">
        <v>27</v>
      </c>
      <c r="O2" s="44"/>
      <c r="P2" s="44"/>
      <c r="Q2" s="44" t="s">
        <v>1</v>
      </c>
      <c r="R2" s="44"/>
    </row>
    <row r="3" spans="1:18" ht="41.4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37" t="s">
        <v>43</v>
      </c>
      <c r="C4" s="38" t="s">
        <v>30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RANK(L4,$L$4:$L$11)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38" t="s">
        <v>75</v>
      </c>
      <c r="C5" s="37" t="s">
        <v>76</v>
      </c>
      <c r="D5" s="14"/>
      <c r="E5" s="4"/>
      <c r="F5" s="4"/>
      <c r="G5" s="4"/>
      <c r="H5" s="4"/>
      <c r="I5" s="4"/>
      <c r="J5" s="4"/>
      <c r="K5" s="4"/>
      <c r="L5" s="4">
        <f t="shared" ref="L5:L11" si="0">SUM(J5:K5)</f>
        <v>0</v>
      </c>
      <c r="M5" s="4">
        <f>RANK(L5,$L$4:$L$11)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11" si="1">AVERAGE(N5:O5)</f>
        <v>0</v>
      </c>
      <c r="R5" s="21">
        <f t="shared" ref="R5:R11" si="2">L5-Q5</f>
        <v>0</v>
      </c>
    </row>
    <row r="6" spans="1:18" ht="30" customHeight="1">
      <c r="A6" s="13">
        <v>3</v>
      </c>
      <c r="B6" s="37" t="s">
        <v>97</v>
      </c>
      <c r="C6" s="37" t="s">
        <v>32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RANK(L6,$L$4:$L$11)</f>
        <v>1</v>
      </c>
      <c r="N6" s="15">
        <f t="shared" ref="N6:N11" si="3">MAX(D6:H6)</f>
        <v>0</v>
      </c>
      <c r="O6" s="15">
        <f t="shared" ref="O6:O11" si="4">MIN(D6:H6)</f>
        <v>0</v>
      </c>
      <c r="P6" s="1">
        <f t="shared" ref="P6:P11" si="5">SUM(I6-N6-O6)</f>
        <v>0</v>
      </c>
      <c r="Q6" s="1">
        <f t="shared" si="1"/>
        <v>0</v>
      </c>
      <c r="R6" s="20">
        <f t="shared" si="2"/>
        <v>0</v>
      </c>
    </row>
    <row r="7" spans="1:18" ht="30" customHeight="1">
      <c r="A7" s="13">
        <v>4</v>
      </c>
      <c r="B7" s="37" t="s">
        <v>77</v>
      </c>
      <c r="C7" s="37" t="s">
        <v>35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RANK(L7,$L$4:$L$11)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1">
        <f t="shared" si="2"/>
        <v>0</v>
      </c>
    </row>
    <row r="8" spans="1:18" ht="30" customHeight="1">
      <c r="A8" s="13">
        <v>5</v>
      </c>
      <c r="B8" s="37" t="s">
        <v>94</v>
      </c>
      <c r="C8" s="37" t="s">
        <v>95</v>
      </c>
      <c r="D8" s="14"/>
      <c r="E8" s="4"/>
      <c r="F8" s="4"/>
      <c r="G8" s="4"/>
      <c r="H8" s="4"/>
      <c r="I8" s="4"/>
      <c r="J8" s="4"/>
      <c r="K8" s="4"/>
      <c r="L8" s="4">
        <f t="shared" ref="L8:L10" si="6">SUM(J8:K8)</f>
        <v>0</v>
      </c>
      <c r="M8" s="4">
        <f t="shared" ref="M8:M10" si="7">RANK(L8,$L$4:$L$11)</f>
        <v>1</v>
      </c>
      <c r="N8" s="15">
        <f t="shared" ref="N8:N10" si="8">MAX(D8:H8)</f>
        <v>0</v>
      </c>
      <c r="O8" s="15">
        <f t="shared" ref="O8:O10" si="9">MIN(D8:H8)</f>
        <v>0</v>
      </c>
      <c r="P8" s="1">
        <f t="shared" ref="P8:P10" si="10">SUM(I8-N8-O8)</f>
        <v>0</v>
      </c>
      <c r="Q8" s="1">
        <f t="shared" ref="Q8:Q10" si="11">AVERAGE(N8:O8)</f>
        <v>0</v>
      </c>
      <c r="R8" s="21">
        <f t="shared" ref="R8:R10" si="12">L8-Q8</f>
        <v>0</v>
      </c>
    </row>
    <row r="9" spans="1:18" ht="30" customHeight="1">
      <c r="A9" s="13">
        <v>6</v>
      </c>
      <c r="B9" s="37" t="s">
        <v>72</v>
      </c>
      <c r="C9" s="37" t="s">
        <v>73</v>
      </c>
      <c r="D9" s="14"/>
      <c r="E9" s="4"/>
      <c r="F9" s="4"/>
      <c r="G9" s="4"/>
      <c r="H9" s="4"/>
      <c r="I9" s="4"/>
      <c r="J9" s="4"/>
      <c r="K9" s="4"/>
      <c r="L9" s="4">
        <f t="shared" si="6"/>
        <v>0</v>
      </c>
      <c r="M9" s="4">
        <f t="shared" si="7"/>
        <v>1</v>
      </c>
      <c r="N9" s="15">
        <f t="shared" si="8"/>
        <v>0</v>
      </c>
      <c r="O9" s="15">
        <f t="shared" si="9"/>
        <v>0</v>
      </c>
      <c r="P9" s="1">
        <f t="shared" si="10"/>
        <v>0</v>
      </c>
      <c r="Q9" s="1">
        <f t="shared" si="11"/>
        <v>0</v>
      </c>
      <c r="R9" s="21">
        <f t="shared" si="12"/>
        <v>0</v>
      </c>
    </row>
    <row r="10" spans="1:18" ht="30" customHeight="1">
      <c r="A10" s="13">
        <v>7</v>
      </c>
      <c r="B10" s="37" t="s">
        <v>98</v>
      </c>
      <c r="C10" s="37" t="s">
        <v>34</v>
      </c>
      <c r="D10" s="14"/>
      <c r="E10" s="4"/>
      <c r="F10" s="4"/>
      <c r="G10" s="4"/>
      <c r="H10" s="4"/>
      <c r="I10" s="4"/>
      <c r="J10" s="4"/>
      <c r="K10" s="4"/>
      <c r="L10" s="4">
        <f t="shared" si="6"/>
        <v>0</v>
      </c>
      <c r="M10" s="4">
        <f t="shared" si="7"/>
        <v>1</v>
      </c>
      <c r="N10" s="15">
        <f t="shared" si="8"/>
        <v>0</v>
      </c>
      <c r="O10" s="15">
        <f t="shared" si="9"/>
        <v>0</v>
      </c>
      <c r="P10" s="1">
        <f t="shared" si="10"/>
        <v>0</v>
      </c>
      <c r="Q10" s="1">
        <f t="shared" si="11"/>
        <v>0</v>
      </c>
      <c r="R10" s="21">
        <f t="shared" si="12"/>
        <v>0</v>
      </c>
    </row>
    <row r="11" spans="1:18" ht="30" customHeight="1">
      <c r="A11" s="13">
        <v>8</v>
      </c>
      <c r="B11" s="37" t="s">
        <v>96</v>
      </c>
      <c r="C11" s="38" t="s">
        <v>32</v>
      </c>
      <c r="D11" s="14"/>
      <c r="E11" s="4"/>
      <c r="F11" s="4"/>
      <c r="G11" s="16"/>
      <c r="H11" s="4"/>
      <c r="I11" s="4"/>
      <c r="J11" s="4"/>
      <c r="K11" s="4"/>
      <c r="L11" s="4">
        <f t="shared" si="0"/>
        <v>0</v>
      </c>
      <c r="M11" s="4">
        <f>RANK(L11,$L$4:$L$11)</f>
        <v>1</v>
      </c>
      <c r="N11" s="15">
        <f t="shared" si="3"/>
        <v>0</v>
      </c>
      <c r="O11" s="15">
        <f t="shared" si="4"/>
        <v>0</v>
      </c>
      <c r="P11" s="1">
        <f t="shared" si="5"/>
        <v>0</v>
      </c>
      <c r="Q11" s="1">
        <f t="shared" si="1"/>
        <v>0</v>
      </c>
      <c r="R11" s="20">
        <f t="shared" si="2"/>
        <v>0</v>
      </c>
    </row>
    <row r="12" spans="1:18" ht="25.05" customHeight="1">
      <c r="A12" s="45" t="s">
        <v>93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8"/>
      <c r="O12" s="48"/>
      <c r="P12" s="1"/>
      <c r="Q12" s="1"/>
      <c r="R12" s="22"/>
    </row>
    <row r="13" spans="1:18" ht="30.45" customHeight="1">
      <c r="A13" s="18"/>
      <c r="B13" s="18"/>
      <c r="C13" s="47" t="s">
        <v>25</v>
      </c>
      <c r="D13" s="47"/>
      <c r="E13" s="47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"/>
      <c r="Q13" s="1"/>
      <c r="R13" s="22"/>
    </row>
    <row r="14" spans="1:18" ht="51.45" customHeight="1">
      <c r="A14" s="41" t="s">
        <v>28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</row>
    <row r="16" spans="1:18" ht="34.799999999999997" customHeight="1"/>
    <row r="17" ht="40.200000000000003" customHeight="1"/>
  </sheetData>
  <sortState ref="B5:D11">
    <sortCondition ref="D5:D11"/>
  </sortState>
  <mergeCells count="6">
    <mergeCell ref="A14:R14"/>
    <mergeCell ref="A1:M2"/>
    <mergeCell ref="N2:P2"/>
    <mergeCell ref="Q2:R2"/>
    <mergeCell ref="A12:O12"/>
    <mergeCell ref="C13:E13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opLeftCell="B1" workbookViewId="0">
      <selection activeCell="D10" sqref="D10"/>
    </sheetView>
  </sheetViews>
  <sheetFormatPr defaultColWidth="8.77734375" defaultRowHeight="16.2"/>
  <cols>
    <col min="3" max="3" width="10.109375" customWidth="1"/>
  </cols>
  <sheetData>
    <row r="1" spans="1:18">
      <c r="A1" s="42" t="s">
        <v>146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22"/>
      <c r="O1" s="22"/>
      <c r="P1" s="1"/>
      <c r="Q1" s="1"/>
      <c r="R1" s="22"/>
    </row>
    <row r="2" spans="1:18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4" t="s">
        <v>27</v>
      </c>
      <c r="O2" s="44"/>
      <c r="P2" s="44"/>
      <c r="Q2" s="44" t="s">
        <v>1</v>
      </c>
      <c r="R2" s="44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38" t="s">
        <v>151</v>
      </c>
      <c r="C4" s="37" t="s">
        <v>20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RANK(L4,$L$4:$L$7)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37" t="s">
        <v>147</v>
      </c>
      <c r="C5" s="37" t="s">
        <v>24</v>
      </c>
      <c r="D5" s="14"/>
      <c r="E5" s="4"/>
      <c r="F5" s="4"/>
      <c r="G5" s="4"/>
      <c r="H5" s="4"/>
      <c r="I5" s="4"/>
      <c r="J5" s="4"/>
      <c r="K5" s="4"/>
      <c r="L5" s="4">
        <f t="shared" ref="L5:L7" si="0">SUM(J5:K5)</f>
        <v>0</v>
      </c>
      <c r="M5" s="4">
        <f>RANK(L5,$L$4:$L$7)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7" si="1">AVERAGE(N5:O5)</f>
        <v>0</v>
      </c>
      <c r="R5" s="21">
        <f t="shared" ref="R5:R7" si="2">L5-Q5</f>
        <v>0</v>
      </c>
    </row>
    <row r="6" spans="1:18" ht="30" customHeight="1">
      <c r="A6" s="13">
        <v>3</v>
      </c>
      <c r="B6" s="37" t="s">
        <v>150</v>
      </c>
      <c r="C6" s="37" t="s">
        <v>20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RANK(L6,$L$4:$L$7)</f>
        <v>1</v>
      </c>
      <c r="N6" s="15">
        <f t="shared" ref="N6:N7" si="3">MAX(D6:H6)</f>
        <v>0</v>
      </c>
      <c r="O6" s="15">
        <f t="shared" ref="O6:O7" si="4">MIN(D6:H6)</f>
        <v>0</v>
      </c>
      <c r="P6" s="1">
        <f t="shared" ref="P6:P7" si="5">SUM(I6-N6-O6)</f>
        <v>0</v>
      </c>
      <c r="Q6" s="1">
        <f t="shared" si="1"/>
        <v>0</v>
      </c>
      <c r="R6" s="20">
        <f t="shared" si="2"/>
        <v>0</v>
      </c>
    </row>
    <row r="7" spans="1:18" ht="30" customHeight="1">
      <c r="A7" s="13">
        <v>4</v>
      </c>
      <c r="B7" s="37" t="s">
        <v>152</v>
      </c>
      <c r="C7" s="37" t="s">
        <v>153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RANK(L7,$L$4:$L$7)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1">
        <f t="shared" si="2"/>
        <v>0</v>
      </c>
    </row>
    <row r="8" spans="1:18" ht="30" customHeight="1">
      <c r="A8" s="13">
        <v>5</v>
      </c>
      <c r="B8" s="37" t="s">
        <v>80</v>
      </c>
      <c r="C8" s="37" t="s">
        <v>24</v>
      </c>
      <c r="D8" s="14"/>
      <c r="E8" s="4"/>
      <c r="F8" s="4"/>
      <c r="G8" s="4"/>
      <c r="H8" s="4"/>
      <c r="I8" s="4"/>
      <c r="J8" s="4"/>
      <c r="K8" s="4"/>
      <c r="L8" s="4">
        <f t="shared" ref="L8:L10" si="6">SUM(J8:K8)</f>
        <v>0</v>
      </c>
      <c r="M8" s="4">
        <f t="shared" ref="M8:M10" si="7">RANK(L8,$L$4:$L$7)</f>
        <v>1</v>
      </c>
      <c r="N8" s="15">
        <f t="shared" ref="N8:N10" si="8">MAX(D8:H8)</f>
        <v>0</v>
      </c>
      <c r="O8" s="15">
        <f t="shared" ref="O8:O10" si="9">MIN(D8:H8)</f>
        <v>0</v>
      </c>
      <c r="P8" s="1">
        <f t="shared" ref="P8:P10" si="10">SUM(I8-N8-O8)</f>
        <v>0</v>
      </c>
      <c r="Q8" s="1">
        <f t="shared" ref="Q8:Q10" si="11">AVERAGE(N8:O8)</f>
        <v>0</v>
      </c>
      <c r="R8" s="21">
        <f t="shared" ref="R8:R10" si="12">L8-Q8</f>
        <v>0</v>
      </c>
    </row>
    <row r="9" spans="1:18" ht="30" customHeight="1">
      <c r="A9" s="13">
        <v>6</v>
      </c>
      <c r="B9" s="37" t="s">
        <v>148</v>
      </c>
      <c r="C9" s="37" t="s">
        <v>149</v>
      </c>
      <c r="D9" s="14"/>
      <c r="E9" s="4"/>
      <c r="F9" s="4"/>
      <c r="G9" s="4"/>
      <c r="H9" s="4"/>
      <c r="I9" s="4"/>
      <c r="J9" s="4"/>
      <c r="K9" s="4"/>
      <c r="L9" s="4">
        <f t="shared" si="6"/>
        <v>0</v>
      </c>
      <c r="M9" s="4">
        <f t="shared" si="7"/>
        <v>1</v>
      </c>
      <c r="N9" s="15">
        <f t="shared" si="8"/>
        <v>0</v>
      </c>
      <c r="O9" s="15">
        <f t="shared" si="9"/>
        <v>0</v>
      </c>
      <c r="P9" s="1">
        <f t="shared" si="10"/>
        <v>0</v>
      </c>
      <c r="Q9" s="1">
        <f t="shared" si="11"/>
        <v>0</v>
      </c>
      <c r="R9" s="21">
        <f t="shared" si="12"/>
        <v>0</v>
      </c>
    </row>
    <row r="10" spans="1:18" ht="30" customHeight="1">
      <c r="A10" s="13">
        <v>7</v>
      </c>
      <c r="B10" s="37" t="s">
        <v>41</v>
      </c>
      <c r="C10" s="37" t="s">
        <v>24</v>
      </c>
      <c r="D10" s="14"/>
      <c r="E10" s="4"/>
      <c r="F10" s="4"/>
      <c r="G10" s="4"/>
      <c r="H10" s="4"/>
      <c r="I10" s="4"/>
      <c r="J10" s="4"/>
      <c r="K10" s="4"/>
      <c r="L10" s="4">
        <f t="shared" si="6"/>
        <v>0</v>
      </c>
      <c r="M10" s="4">
        <f t="shared" si="7"/>
        <v>1</v>
      </c>
      <c r="N10" s="15">
        <f t="shared" si="8"/>
        <v>0</v>
      </c>
      <c r="O10" s="15">
        <f t="shared" si="9"/>
        <v>0</v>
      </c>
      <c r="P10" s="1">
        <f t="shared" si="10"/>
        <v>0</v>
      </c>
      <c r="Q10" s="1">
        <f t="shared" si="11"/>
        <v>0</v>
      </c>
      <c r="R10" s="21">
        <f t="shared" si="12"/>
        <v>0</v>
      </c>
    </row>
    <row r="11" spans="1:18" ht="19.8">
      <c r="A11" s="49" t="s">
        <v>40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17"/>
      <c r="O11" s="17"/>
      <c r="P11" s="1"/>
      <c r="Q11" s="1"/>
      <c r="R11" s="22"/>
    </row>
    <row r="12" spans="1:18" ht="26.55" customHeight="1">
      <c r="A12" s="18"/>
      <c r="B12" s="18"/>
      <c r="C12" s="19" t="s">
        <v>25</v>
      </c>
      <c r="D12" s="19"/>
      <c r="E12" s="19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"/>
      <c r="Q12" s="1"/>
      <c r="R12" s="22"/>
    </row>
    <row r="13" spans="1:18" ht="30" customHeight="1">
      <c r="A13" s="41" t="s">
        <v>28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</row>
    <row r="23" ht="39.450000000000003" customHeight="1"/>
  </sheetData>
  <sortState ref="B4:D10">
    <sortCondition ref="D4:D10"/>
  </sortState>
  <mergeCells count="5">
    <mergeCell ref="A13:R13"/>
    <mergeCell ref="A11:M11"/>
    <mergeCell ref="A1:M2"/>
    <mergeCell ref="N2:P2"/>
    <mergeCell ref="Q2:R2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workbookViewId="0">
      <selection activeCell="D6" sqref="D6"/>
    </sheetView>
  </sheetViews>
  <sheetFormatPr defaultColWidth="8.77734375" defaultRowHeight="16.2"/>
  <cols>
    <col min="3" max="3" width="10.77734375" customWidth="1"/>
  </cols>
  <sheetData>
    <row r="1" spans="1:18">
      <c r="A1" s="42" t="s">
        <v>160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22"/>
      <c r="O1" s="22"/>
      <c r="P1" s="1"/>
      <c r="Q1" s="1"/>
      <c r="R1" s="22"/>
    </row>
    <row r="2" spans="1:18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4" t="s">
        <v>27</v>
      </c>
      <c r="O2" s="44"/>
      <c r="P2" s="44"/>
      <c r="Q2" s="44" t="s">
        <v>1</v>
      </c>
      <c r="R2" s="44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37" t="s">
        <v>162</v>
      </c>
      <c r="C4" s="37" t="s">
        <v>127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RANK(L4,$L$4:$L$13)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37" t="s">
        <v>198</v>
      </c>
      <c r="C5" s="37" t="s">
        <v>161</v>
      </c>
      <c r="D5" s="14"/>
      <c r="E5" s="4"/>
      <c r="F5" s="4"/>
      <c r="G5" s="4"/>
      <c r="H5" s="4"/>
      <c r="I5" s="4"/>
      <c r="J5" s="4"/>
      <c r="K5" s="4"/>
      <c r="L5" s="4">
        <f t="shared" ref="L5" si="0">SUM(J5:K5)</f>
        <v>0</v>
      </c>
      <c r="M5" s="4">
        <f>RANK(L5,$L$4:$L$13)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" si="1">AVERAGE(N5:O5)</f>
        <v>0</v>
      </c>
      <c r="R5" s="21">
        <f t="shared" ref="R5" si="2">L5-Q5</f>
        <v>0</v>
      </c>
    </row>
    <row r="6" spans="1:18" ht="30" customHeight="1">
      <c r="A6" s="13">
        <v>3</v>
      </c>
      <c r="B6" s="37" t="s">
        <v>163</v>
      </c>
      <c r="C6" s="37" t="s">
        <v>164</v>
      </c>
      <c r="D6" s="14"/>
      <c r="E6" s="4"/>
      <c r="F6" s="4"/>
      <c r="G6" s="4"/>
      <c r="H6" s="4"/>
      <c r="I6" s="4"/>
      <c r="J6" s="4"/>
      <c r="K6" s="4"/>
      <c r="L6" s="4">
        <f t="shared" ref="L6" si="3">SUM(J6:K6)</f>
        <v>0</v>
      </c>
      <c r="M6" s="4">
        <f>RANK(L6,$L$4:$L$13)</f>
        <v>1</v>
      </c>
      <c r="N6" s="15">
        <f t="shared" ref="N6" si="4">MAX(D6:H6)</f>
        <v>0</v>
      </c>
      <c r="O6" s="15">
        <f t="shared" ref="O6" si="5">MIN(D6:H6)</f>
        <v>0</v>
      </c>
      <c r="P6" s="1">
        <f t="shared" ref="P6" si="6">SUM(I6-N6-O6)</f>
        <v>0</v>
      </c>
      <c r="Q6" s="1">
        <f t="shared" ref="Q6" si="7">AVERAGE(N6:O6)</f>
        <v>0</v>
      </c>
      <c r="R6" s="21">
        <f t="shared" ref="R6" si="8">L6-Q6</f>
        <v>0</v>
      </c>
    </row>
    <row r="7" spans="1:18" ht="30" customHeight="1">
      <c r="A7" s="45" t="s">
        <v>51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8"/>
      <c r="O7" s="48"/>
      <c r="P7" s="1"/>
      <c r="Q7" s="1"/>
      <c r="R7" s="22"/>
    </row>
    <row r="8" spans="1:18" ht="30" customHeight="1">
      <c r="A8" s="18"/>
      <c r="B8" s="18"/>
      <c r="C8" s="47" t="s">
        <v>25</v>
      </c>
      <c r="D8" s="47"/>
      <c r="E8" s="47"/>
      <c r="F8" s="18"/>
      <c r="G8" s="18"/>
      <c r="H8" s="18"/>
      <c r="I8" s="18"/>
      <c r="J8" s="18"/>
      <c r="K8" s="18"/>
      <c r="L8" s="18"/>
      <c r="M8" s="18"/>
      <c r="N8" s="18"/>
      <c r="O8" s="18"/>
      <c r="P8" s="1"/>
      <c r="Q8" s="1"/>
      <c r="R8" s="22"/>
    </row>
    <row r="9" spans="1:18" ht="35.549999999999997" customHeight="1">
      <c r="A9" s="41" t="s">
        <v>28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</row>
    <row r="10" spans="1:18" ht="19.8">
      <c r="A10" s="15"/>
      <c r="B10" s="24"/>
      <c r="C10" s="24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"/>
      <c r="Q10" s="1"/>
      <c r="R10" s="21"/>
    </row>
    <row r="11" spans="1:18" ht="19.8">
      <c r="A11" s="15"/>
      <c r="B11" s="24"/>
      <c r="C11" s="24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"/>
      <c r="Q11" s="1"/>
      <c r="R11" s="20"/>
    </row>
    <row r="12" spans="1:18" ht="19.8">
      <c r="A12" s="15"/>
      <c r="B12" s="24"/>
      <c r="C12" s="24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"/>
      <c r="Q12" s="1"/>
      <c r="R12" s="20"/>
    </row>
    <row r="13" spans="1:18" ht="19.8">
      <c r="A13" s="15"/>
      <c r="B13" s="24"/>
      <c r="C13" s="24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"/>
      <c r="Q13" s="1"/>
      <c r="R13" s="21"/>
    </row>
    <row r="14" spans="1:18" ht="19.8">
      <c r="A14" s="15"/>
      <c r="B14" s="24"/>
      <c r="C14" s="24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"/>
      <c r="Q14" s="1"/>
      <c r="R14" s="21"/>
    </row>
    <row r="15" spans="1:18" ht="19.8">
      <c r="A15" s="15"/>
      <c r="B15" s="24"/>
      <c r="C15" s="24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"/>
      <c r="Q15" s="1"/>
      <c r="R15" s="21"/>
    </row>
    <row r="16" spans="1:18" ht="19.8">
      <c r="A16" s="15"/>
      <c r="B16" s="24"/>
      <c r="C16" s="24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"/>
      <c r="Q16" s="1"/>
      <c r="R16" s="21"/>
    </row>
    <row r="17" spans="1:18" ht="19.8">
      <c r="A17" s="15"/>
      <c r="B17" s="24"/>
      <c r="C17" s="24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"/>
      <c r="Q17" s="1"/>
      <c r="R17" s="21"/>
    </row>
    <row r="18" spans="1:18" ht="19.8">
      <c r="A18" s="15"/>
      <c r="B18" s="24"/>
      <c r="C18" s="2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"/>
      <c r="Q18" s="1"/>
      <c r="R18" s="21"/>
    </row>
  </sheetData>
  <sortState ref="B4:D6">
    <sortCondition ref="D4:D6"/>
  </sortState>
  <mergeCells count="6">
    <mergeCell ref="A9:R9"/>
    <mergeCell ref="A1:M2"/>
    <mergeCell ref="N2:P2"/>
    <mergeCell ref="Q2:R2"/>
    <mergeCell ref="A7:O7"/>
    <mergeCell ref="C8:E8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opLeftCell="B1" workbookViewId="0">
      <selection activeCell="D7" sqref="D7"/>
    </sheetView>
  </sheetViews>
  <sheetFormatPr defaultColWidth="8.77734375" defaultRowHeight="16.2"/>
  <cols>
    <col min="3" max="3" width="10.77734375" customWidth="1"/>
  </cols>
  <sheetData>
    <row r="1" spans="1:18">
      <c r="A1" s="42" t="s">
        <v>131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22"/>
      <c r="O1" s="22"/>
      <c r="P1" s="1"/>
      <c r="Q1" s="1"/>
      <c r="R1" s="22"/>
    </row>
    <row r="2" spans="1:18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4" t="s">
        <v>27</v>
      </c>
      <c r="O2" s="44"/>
      <c r="P2" s="44"/>
      <c r="Q2" s="44" t="s">
        <v>1</v>
      </c>
      <c r="R2" s="44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37" t="s">
        <v>132</v>
      </c>
      <c r="C4" s="37" t="s">
        <v>29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RANK(L4,$L$4:$L$7)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37" t="s">
        <v>199</v>
      </c>
      <c r="C5" s="37" t="s">
        <v>31</v>
      </c>
      <c r="D5" s="14"/>
      <c r="E5" s="4"/>
      <c r="F5" s="4"/>
      <c r="G5" s="4"/>
      <c r="H5" s="4"/>
      <c r="I5" s="4"/>
      <c r="J5" s="4"/>
      <c r="K5" s="4"/>
      <c r="L5" s="4">
        <f t="shared" ref="L5:L7" si="0">SUM(J5:K5)</f>
        <v>0</v>
      </c>
      <c r="M5" s="4">
        <f>RANK(L5,$L$4:$L$7)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7" si="1">AVERAGE(N5:O5)</f>
        <v>0</v>
      </c>
      <c r="R5" s="21">
        <f t="shared" ref="R5:R7" si="2">L5-Q5</f>
        <v>0</v>
      </c>
    </row>
    <row r="6" spans="1:18" ht="30" customHeight="1">
      <c r="A6" s="13">
        <v>3</v>
      </c>
      <c r="B6" s="37" t="s">
        <v>133</v>
      </c>
      <c r="C6" s="37" t="s">
        <v>32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RANK(L6,$L$4:$L$7)</f>
        <v>1</v>
      </c>
      <c r="N6" s="15">
        <f t="shared" ref="N6:N7" si="3">MAX(D6:H6)</f>
        <v>0</v>
      </c>
      <c r="O6" s="15">
        <f t="shared" ref="O6:O7" si="4">MIN(D6:H6)</f>
        <v>0</v>
      </c>
      <c r="P6" s="1">
        <f t="shared" ref="P6:P7" si="5">SUM(I6-N6-O6)</f>
        <v>0</v>
      </c>
      <c r="Q6" s="1">
        <f t="shared" si="1"/>
        <v>0</v>
      </c>
      <c r="R6" s="20">
        <f t="shared" si="2"/>
        <v>0</v>
      </c>
    </row>
    <row r="7" spans="1:18" ht="30" customHeight="1">
      <c r="A7" s="13">
        <v>4</v>
      </c>
      <c r="B7" s="37" t="s">
        <v>129</v>
      </c>
      <c r="C7" s="37" t="s">
        <v>31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RANK(L7,$L$4:$L$7)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1">
        <f t="shared" si="2"/>
        <v>0</v>
      </c>
    </row>
    <row r="8" spans="1:18" ht="30.45" customHeight="1">
      <c r="A8" s="45" t="s">
        <v>106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8"/>
      <c r="O8" s="48"/>
      <c r="P8" s="1"/>
      <c r="Q8" s="1"/>
      <c r="R8" s="22"/>
    </row>
    <row r="9" spans="1:18" ht="34.799999999999997" customHeight="1">
      <c r="A9" s="18"/>
      <c r="B9" s="18"/>
      <c r="C9" s="47" t="s">
        <v>25</v>
      </c>
      <c r="D9" s="47"/>
      <c r="E9" s="47"/>
      <c r="F9" s="18"/>
      <c r="G9" s="18"/>
      <c r="H9" s="18"/>
      <c r="I9" s="18"/>
      <c r="J9" s="18"/>
      <c r="K9" s="18"/>
      <c r="L9" s="18"/>
      <c r="M9" s="18"/>
      <c r="N9" s="18"/>
      <c r="O9" s="18"/>
      <c r="P9" s="1"/>
      <c r="Q9" s="1"/>
      <c r="R9" s="22"/>
    </row>
    <row r="10" spans="1:18" ht="41.55" customHeight="1">
      <c r="A10" s="41" t="s">
        <v>28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</row>
  </sheetData>
  <sortState ref="B4:D7">
    <sortCondition ref="D4:D7"/>
  </sortState>
  <mergeCells count="6">
    <mergeCell ref="A10:R10"/>
    <mergeCell ref="A1:M2"/>
    <mergeCell ref="N2:P2"/>
    <mergeCell ref="Q2:R2"/>
    <mergeCell ref="A8:O8"/>
    <mergeCell ref="C9:E9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opLeftCell="B1" workbookViewId="0">
      <selection activeCell="D5" sqref="D5"/>
    </sheetView>
  </sheetViews>
  <sheetFormatPr defaultColWidth="8.77734375" defaultRowHeight="16.2"/>
  <cols>
    <col min="3" max="3" width="10.77734375" customWidth="1"/>
  </cols>
  <sheetData>
    <row r="1" spans="1:18">
      <c r="A1" s="42" t="s">
        <v>165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22"/>
      <c r="O1" s="22"/>
      <c r="P1" s="1"/>
      <c r="Q1" s="1"/>
      <c r="R1" s="22"/>
    </row>
    <row r="2" spans="1:18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4" t="s">
        <v>27</v>
      </c>
      <c r="O2" s="44"/>
      <c r="P2" s="44"/>
      <c r="Q2" s="44" t="s">
        <v>1</v>
      </c>
      <c r="R2" s="44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37" t="s">
        <v>200</v>
      </c>
      <c r="C4" s="37" t="s">
        <v>29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RANK(L4,$L$4:$L$5)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37" t="s">
        <v>166</v>
      </c>
      <c r="C5" s="37" t="s">
        <v>30</v>
      </c>
      <c r="D5" s="14"/>
      <c r="E5" s="4"/>
      <c r="F5" s="4"/>
      <c r="G5" s="4"/>
      <c r="H5" s="4"/>
      <c r="I5" s="4"/>
      <c r="J5" s="4"/>
      <c r="K5" s="4"/>
      <c r="L5" s="4">
        <f t="shared" ref="L5" si="0">SUM(J5:K5)</f>
        <v>0</v>
      </c>
      <c r="M5" s="4">
        <f>RANK(L5,$L$4:$L$5)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" si="1">AVERAGE(N5:O5)</f>
        <v>0</v>
      </c>
      <c r="R5" s="21">
        <f t="shared" ref="R5" si="2">L5-Q5</f>
        <v>0</v>
      </c>
    </row>
    <row r="6" spans="1:18" ht="30" customHeight="1">
      <c r="A6" s="45" t="s">
        <v>124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8"/>
      <c r="O6" s="48"/>
      <c r="P6" s="1"/>
      <c r="Q6" s="1"/>
      <c r="R6" s="22"/>
    </row>
    <row r="7" spans="1:18" ht="30" customHeight="1">
      <c r="A7" s="18"/>
      <c r="B7" s="18"/>
      <c r="C7" s="47" t="s">
        <v>25</v>
      </c>
      <c r="D7" s="47"/>
      <c r="E7" s="47"/>
      <c r="F7" s="18"/>
      <c r="G7" s="18"/>
      <c r="H7" s="18"/>
      <c r="I7" s="18"/>
      <c r="J7" s="18"/>
      <c r="K7" s="18"/>
      <c r="L7" s="18"/>
      <c r="M7" s="18"/>
      <c r="N7" s="18"/>
      <c r="O7" s="18"/>
      <c r="P7" s="1"/>
      <c r="Q7" s="1"/>
      <c r="R7" s="22"/>
    </row>
    <row r="8" spans="1:18" ht="30" customHeight="1">
      <c r="A8" s="41" t="s">
        <v>28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</row>
    <row r="9" spans="1:18" ht="19.8">
      <c r="A9" s="15"/>
      <c r="B9" s="24"/>
      <c r="C9" s="24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"/>
      <c r="Q9" s="1"/>
      <c r="R9" s="21"/>
    </row>
    <row r="10" spans="1:18" ht="19.8">
      <c r="A10" s="15"/>
      <c r="B10" s="24"/>
      <c r="C10" s="24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"/>
      <c r="Q10" s="1"/>
      <c r="R10" s="21"/>
    </row>
    <row r="11" spans="1:18" ht="19.8">
      <c r="A11" s="15"/>
      <c r="B11" s="24"/>
      <c r="C11" s="24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"/>
      <c r="Q11" s="1"/>
      <c r="R11" s="21"/>
    </row>
    <row r="12" spans="1:18" ht="19.8">
      <c r="A12" s="15"/>
      <c r="B12" s="24"/>
      <c r="C12" s="24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"/>
      <c r="Q12" s="1"/>
      <c r="R12" s="21"/>
    </row>
    <row r="13" spans="1:18" ht="19.8">
      <c r="A13" s="15"/>
      <c r="B13" s="25"/>
      <c r="C13" s="24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"/>
      <c r="Q13" s="1"/>
      <c r="R13" s="21"/>
    </row>
    <row r="14" spans="1:18" ht="19.8">
      <c r="A14" s="15"/>
      <c r="B14" s="24"/>
      <c r="C14" s="24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"/>
      <c r="Q14" s="1"/>
      <c r="R14" s="21"/>
    </row>
  </sheetData>
  <sortState ref="B4:D5">
    <sortCondition ref="D4:D5"/>
  </sortState>
  <mergeCells count="6">
    <mergeCell ref="A8:R8"/>
    <mergeCell ref="A1:M2"/>
    <mergeCell ref="N2:P2"/>
    <mergeCell ref="Q2:R2"/>
    <mergeCell ref="A6:O6"/>
    <mergeCell ref="C7:E7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tabSelected="1" topLeftCell="A5" workbookViewId="0">
      <selection activeCell="D14" sqref="D14"/>
    </sheetView>
  </sheetViews>
  <sheetFormatPr defaultColWidth="8.77734375" defaultRowHeight="16.2"/>
  <cols>
    <col min="3" max="3" width="10.77734375" customWidth="1"/>
  </cols>
  <sheetData>
    <row r="1" spans="1:18">
      <c r="A1" s="42" t="s">
        <v>141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22"/>
      <c r="O1" s="22"/>
      <c r="P1" s="1"/>
      <c r="Q1" s="1"/>
      <c r="R1" s="22"/>
    </row>
    <row r="2" spans="1:18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4" t="s">
        <v>27</v>
      </c>
      <c r="O2" s="44"/>
      <c r="P2" s="44"/>
      <c r="Q2" s="44" t="s">
        <v>1</v>
      </c>
      <c r="R2" s="44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37" t="s">
        <v>66</v>
      </c>
      <c r="C4" s="37" t="s">
        <v>30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 t="shared" ref="M4:M14" si="0">RANK(L4,$L$4:$L$9)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37" t="s">
        <v>65</v>
      </c>
      <c r="C5" s="37" t="s">
        <v>29</v>
      </c>
      <c r="D5" s="14"/>
      <c r="E5" s="4"/>
      <c r="F5" s="4"/>
      <c r="G5" s="4"/>
      <c r="H5" s="4"/>
      <c r="I5" s="4"/>
      <c r="J5" s="4"/>
      <c r="K5" s="4"/>
      <c r="L5" s="4">
        <f t="shared" ref="L5:L9" si="1">SUM(J5:K5)</f>
        <v>0</v>
      </c>
      <c r="M5" s="4">
        <f t="shared" si="0"/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9" si="2">AVERAGE(N5:O5)</f>
        <v>0</v>
      </c>
      <c r="R5" s="21">
        <f t="shared" ref="R5:R9" si="3">L5-Q5</f>
        <v>0</v>
      </c>
    </row>
    <row r="6" spans="1:18" ht="30" customHeight="1">
      <c r="A6" s="13">
        <v>3</v>
      </c>
      <c r="B6" s="37" t="s">
        <v>144</v>
      </c>
      <c r="C6" s="37" t="s">
        <v>29</v>
      </c>
      <c r="D6" s="14"/>
      <c r="E6" s="4"/>
      <c r="F6" s="4"/>
      <c r="G6" s="4"/>
      <c r="H6" s="4"/>
      <c r="I6" s="4"/>
      <c r="J6" s="4"/>
      <c r="K6" s="4"/>
      <c r="L6" s="4">
        <f t="shared" si="1"/>
        <v>0</v>
      </c>
      <c r="M6" s="4">
        <f t="shared" si="0"/>
        <v>1</v>
      </c>
      <c r="N6" s="15">
        <f t="shared" ref="N6:N9" si="4">MAX(D6:H6)</f>
        <v>0</v>
      </c>
      <c r="O6" s="15">
        <f t="shared" ref="O6:O9" si="5">MIN(D6:H6)</f>
        <v>0</v>
      </c>
      <c r="P6" s="1">
        <f t="shared" ref="P6:P9" si="6">SUM(I6-N6-O6)</f>
        <v>0</v>
      </c>
      <c r="Q6" s="1">
        <f t="shared" si="2"/>
        <v>0</v>
      </c>
      <c r="R6" s="20">
        <f t="shared" si="3"/>
        <v>0</v>
      </c>
    </row>
    <row r="7" spans="1:18" ht="30" customHeight="1">
      <c r="A7" s="13">
        <v>4</v>
      </c>
      <c r="B7" s="37" t="s">
        <v>63</v>
      </c>
      <c r="C7" s="37" t="s">
        <v>44</v>
      </c>
      <c r="D7" s="14"/>
      <c r="E7" s="4"/>
      <c r="F7" s="4"/>
      <c r="G7" s="4"/>
      <c r="H7" s="4"/>
      <c r="I7" s="4"/>
      <c r="J7" s="4"/>
      <c r="K7" s="4"/>
      <c r="L7" s="4">
        <f t="shared" si="1"/>
        <v>0</v>
      </c>
      <c r="M7" s="4">
        <f t="shared" si="0"/>
        <v>1</v>
      </c>
      <c r="N7" s="15">
        <f t="shared" si="4"/>
        <v>0</v>
      </c>
      <c r="O7" s="15">
        <f t="shared" si="5"/>
        <v>0</v>
      </c>
      <c r="P7" s="1">
        <f t="shared" si="6"/>
        <v>0</v>
      </c>
      <c r="Q7" s="1">
        <f t="shared" si="2"/>
        <v>0</v>
      </c>
      <c r="R7" s="21">
        <f t="shared" si="3"/>
        <v>0</v>
      </c>
    </row>
    <row r="8" spans="1:18" ht="30" customHeight="1">
      <c r="A8" s="13">
        <v>5</v>
      </c>
      <c r="B8" s="37" t="s">
        <v>145</v>
      </c>
      <c r="C8" s="37" t="s">
        <v>29</v>
      </c>
      <c r="D8" s="14"/>
      <c r="E8" s="4"/>
      <c r="F8" s="4"/>
      <c r="G8" s="16"/>
      <c r="H8" s="4"/>
      <c r="I8" s="4"/>
      <c r="J8" s="4"/>
      <c r="K8" s="4"/>
      <c r="L8" s="4">
        <f t="shared" si="1"/>
        <v>0</v>
      </c>
      <c r="M8" s="4">
        <f t="shared" si="0"/>
        <v>1</v>
      </c>
      <c r="N8" s="15">
        <f t="shared" si="4"/>
        <v>0</v>
      </c>
      <c r="O8" s="15">
        <f t="shared" si="5"/>
        <v>0</v>
      </c>
      <c r="P8" s="1">
        <f t="shared" si="6"/>
        <v>0</v>
      </c>
      <c r="Q8" s="1">
        <f t="shared" si="2"/>
        <v>0</v>
      </c>
      <c r="R8" s="20">
        <f t="shared" si="3"/>
        <v>0</v>
      </c>
    </row>
    <row r="9" spans="1:18" ht="30" customHeight="1">
      <c r="A9" s="13">
        <v>6</v>
      </c>
      <c r="B9" s="37" t="s">
        <v>69</v>
      </c>
      <c r="C9" s="37" t="s">
        <v>48</v>
      </c>
      <c r="D9" s="14"/>
      <c r="E9" s="4"/>
      <c r="F9" s="4"/>
      <c r="G9" s="4"/>
      <c r="H9" s="4"/>
      <c r="I9" s="4"/>
      <c r="J9" s="4"/>
      <c r="K9" s="4"/>
      <c r="L9" s="4">
        <f t="shared" si="1"/>
        <v>0</v>
      </c>
      <c r="M9" s="4">
        <f t="shared" si="0"/>
        <v>1</v>
      </c>
      <c r="N9" s="15">
        <f t="shared" si="4"/>
        <v>0</v>
      </c>
      <c r="O9" s="15">
        <f t="shared" si="5"/>
        <v>0</v>
      </c>
      <c r="P9" s="1">
        <f t="shared" si="6"/>
        <v>0</v>
      </c>
      <c r="Q9" s="1">
        <f t="shared" si="2"/>
        <v>0</v>
      </c>
      <c r="R9" s="21">
        <f t="shared" si="3"/>
        <v>0</v>
      </c>
    </row>
    <row r="10" spans="1:18" ht="30" customHeight="1">
      <c r="A10" s="13">
        <v>7</v>
      </c>
      <c r="B10" s="37" t="s">
        <v>62</v>
      </c>
      <c r="C10" s="37" t="s">
        <v>44</v>
      </c>
      <c r="D10" s="14"/>
      <c r="E10" s="4"/>
      <c r="F10" s="4"/>
      <c r="G10" s="4"/>
      <c r="H10" s="4"/>
      <c r="I10" s="4"/>
      <c r="J10" s="4"/>
      <c r="K10" s="4"/>
      <c r="L10" s="4">
        <f t="shared" ref="L10:L14" si="7">SUM(J10:K10)</f>
        <v>0</v>
      </c>
      <c r="M10" s="4">
        <f t="shared" si="0"/>
        <v>1</v>
      </c>
      <c r="N10" s="15">
        <f t="shared" ref="N10:N14" si="8">MAX(D10:H10)</f>
        <v>0</v>
      </c>
      <c r="O10" s="15">
        <f t="shared" ref="O10:O14" si="9">MIN(D10:H10)</f>
        <v>0</v>
      </c>
      <c r="P10" s="1">
        <f t="shared" ref="P10:P14" si="10">SUM(I10-N10-O10)</f>
        <v>0</v>
      </c>
      <c r="Q10" s="1">
        <f t="shared" ref="Q10:Q14" si="11">AVERAGE(N10:O10)</f>
        <v>0</v>
      </c>
      <c r="R10" s="21">
        <f t="shared" ref="R10:R14" si="12">L10-Q10</f>
        <v>0</v>
      </c>
    </row>
    <row r="11" spans="1:18" ht="30" customHeight="1">
      <c r="A11" s="13">
        <v>8</v>
      </c>
      <c r="B11" s="37" t="s">
        <v>143</v>
      </c>
      <c r="C11" s="37" t="s">
        <v>30</v>
      </c>
      <c r="D11" s="14"/>
      <c r="E11" s="4"/>
      <c r="F11" s="4"/>
      <c r="G11" s="4"/>
      <c r="H11" s="4"/>
      <c r="I11" s="4"/>
      <c r="J11" s="4"/>
      <c r="K11" s="4"/>
      <c r="L11" s="4">
        <f t="shared" si="7"/>
        <v>0</v>
      </c>
      <c r="M11" s="4">
        <f t="shared" si="0"/>
        <v>1</v>
      </c>
      <c r="N11" s="15">
        <f t="shared" si="8"/>
        <v>0</v>
      </c>
      <c r="O11" s="15">
        <f t="shared" si="9"/>
        <v>0</v>
      </c>
      <c r="P11" s="1">
        <f t="shared" si="10"/>
        <v>0</v>
      </c>
      <c r="Q11" s="1">
        <f t="shared" si="11"/>
        <v>0</v>
      </c>
      <c r="R11" s="21">
        <f t="shared" si="12"/>
        <v>0</v>
      </c>
    </row>
    <row r="12" spans="1:18" ht="30" customHeight="1">
      <c r="A12" s="13">
        <v>9</v>
      </c>
      <c r="B12" s="37" t="s">
        <v>201</v>
      </c>
      <c r="C12" s="37" t="s">
        <v>31</v>
      </c>
      <c r="D12" s="14"/>
      <c r="E12" s="4"/>
      <c r="F12" s="4"/>
      <c r="G12" s="4"/>
      <c r="H12" s="4"/>
      <c r="I12" s="4"/>
      <c r="J12" s="4"/>
      <c r="K12" s="4"/>
      <c r="L12" s="4">
        <f t="shared" si="7"/>
        <v>0</v>
      </c>
      <c r="M12" s="4">
        <f t="shared" si="0"/>
        <v>1</v>
      </c>
      <c r="N12" s="15">
        <f t="shared" si="8"/>
        <v>0</v>
      </c>
      <c r="O12" s="15">
        <f t="shared" si="9"/>
        <v>0</v>
      </c>
      <c r="P12" s="1">
        <f t="shared" si="10"/>
        <v>0</v>
      </c>
      <c r="Q12" s="1">
        <f t="shared" si="11"/>
        <v>0</v>
      </c>
      <c r="R12" s="21">
        <f t="shared" si="12"/>
        <v>0</v>
      </c>
    </row>
    <row r="13" spans="1:18" ht="30" customHeight="1">
      <c r="A13" s="13">
        <v>10</v>
      </c>
      <c r="B13" s="37" t="s">
        <v>139</v>
      </c>
      <c r="C13" s="37" t="s">
        <v>48</v>
      </c>
      <c r="D13" s="14"/>
      <c r="E13" s="4"/>
      <c r="F13" s="4"/>
      <c r="G13" s="4"/>
      <c r="H13" s="4"/>
      <c r="I13" s="4"/>
      <c r="J13" s="4"/>
      <c r="K13" s="4"/>
      <c r="L13" s="4">
        <f t="shared" si="7"/>
        <v>0</v>
      </c>
      <c r="M13" s="4">
        <f t="shared" si="0"/>
        <v>1</v>
      </c>
      <c r="N13" s="15">
        <f t="shared" si="8"/>
        <v>0</v>
      </c>
      <c r="O13" s="15">
        <f t="shared" si="9"/>
        <v>0</v>
      </c>
      <c r="P13" s="1">
        <f t="shared" si="10"/>
        <v>0</v>
      </c>
      <c r="Q13" s="1">
        <f t="shared" si="11"/>
        <v>0</v>
      </c>
      <c r="R13" s="21">
        <f t="shared" si="12"/>
        <v>0</v>
      </c>
    </row>
    <row r="14" spans="1:18" ht="30" customHeight="1">
      <c r="A14" s="13">
        <v>11</v>
      </c>
      <c r="B14" s="37" t="s">
        <v>60</v>
      </c>
      <c r="C14" s="37" t="s">
        <v>30</v>
      </c>
      <c r="D14" s="14"/>
      <c r="E14" s="4"/>
      <c r="F14" s="4"/>
      <c r="G14" s="4"/>
      <c r="H14" s="4"/>
      <c r="I14" s="4"/>
      <c r="J14" s="4"/>
      <c r="K14" s="4"/>
      <c r="L14" s="4">
        <f t="shared" si="7"/>
        <v>0</v>
      </c>
      <c r="M14" s="4">
        <f t="shared" si="0"/>
        <v>1</v>
      </c>
      <c r="N14" s="15">
        <f t="shared" si="8"/>
        <v>0</v>
      </c>
      <c r="O14" s="15">
        <f t="shared" si="9"/>
        <v>0</v>
      </c>
      <c r="P14" s="1">
        <f t="shared" si="10"/>
        <v>0</v>
      </c>
      <c r="Q14" s="1">
        <f t="shared" si="11"/>
        <v>0</v>
      </c>
      <c r="R14" s="21">
        <f t="shared" si="12"/>
        <v>0</v>
      </c>
    </row>
    <row r="15" spans="1:18" ht="30" customHeight="1">
      <c r="A15" s="45" t="s">
        <v>142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22"/>
      <c r="O15" s="22"/>
      <c r="P15" s="1"/>
      <c r="Q15" s="1"/>
      <c r="R15" s="22"/>
    </row>
    <row r="16" spans="1:18" ht="25.05" customHeight="1">
      <c r="A16" s="18"/>
      <c r="B16" s="18"/>
      <c r="C16" s="19" t="s">
        <v>25</v>
      </c>
      <c r="D16" s="19"/>
      <c r="E16" s="19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"/>
      <c r="Q16" s="1"/>
      <c r="R16" s="22"/>
    </row>
    <row r="17" spans="1:18" ht="30" customHeight="1">
      <c r="A17" s="41" t="s">
        <v>28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</row>
    <row r="18" spans="1:18" ht="30" customHeight="1"/>
  </sheetData>
  <sortState ref="B4:D14">
    <sortCondition ref="D4:D14"/>
  </sortState>
  <mergeCells count="5">
    <mergeCell ref="A1:M2"/>
    <mergeCell ref="N2:P2"/>
    <mergeCell ref="Q2:R2"/>
    <mergeCell ref="A17:R17"/>
    <mergeCell ref="A15:M15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opLeftCell="A4" workbookViewId="0">
      <selection activeCell="A13" sqref="A13:M13"/>
    </sheetView>
  </sheetViews>
  <sheetFormatPr defaultColWidth="8.77734375" defaultRowHeight="16.2"/>
  <cols>
    <col min="3" max="3" width="10.77734375" customWidth="1"/>
  </cols>
  <sheetData>
    <row r="1" spans="1:18">
      <c r="A1" s="50" t="s">
        <v>99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22"/>
      <c r="O1" s="22"/>
      <c r="P1" s="1"/>
      <c r="Q1" s="1"/>
      <c r="R1" s="22"/>
    </row>
    <row r="2" spans="1:18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4" t="s">
        <v>27</v>
      </c>
      <c r="O2" s="44"/>
      <c r="P2" s="44"/>
      <c r="Q2" s="44" t="s">
        <v>1</v>
      </c>
      <c r="R2" s="44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37" t="s">
        <v>61</v>
      </c>
      <c r="C4" s="37" t="s">
        <v>104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RANK(L4,$L$4:$L$7)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37" t="s">
        <v>105</v>
      </c>
      <c r="C5" s="37" t="s">
        <v>30</v>
      </c>
      <c r="D5" s="14"/>
      <c r="E5" s="4"/>
      <c r="F5" s="4"/>
      <c r="G5" s="4"/>
      <c r="H5" s="4"/>
      <c r="I5" s="4"/>
      <c r="J5" s="4"/>
      <c r="K5" s="4"/>
      <c r="L5" s="4">
        <f t="shared" ref="L5:L7" si="0">SUM(J5:K5)</f>
        <v>0</v>
      </c>
      <c r="M5" s="4">
        <f>RANK(L5,$L$4:$L$7)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7" si="1">AVERAGE(N5:O5)</f>
        <v>0</v>
      </c>
      <c r="R5" s="21">
        <f t="shared" ref="R5:R7" si="2">L5-Q5</f>
        <v>0</v>
      </c>
    </row>
    <row r="6" spans="1:18" ht="30" customHeight="1">
      <c r="A6" s="13">
        <v>3</v>
      </c>
      <c r="B6" s="37" t="s">
        <v>86</v>
      </c>
      <c r="C6" s="37" t="s">
        <v>31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RANK(L6,$L$4:$L$7)</f>
        <v>1</v>
      </c>
      <c r="N6" s="15">
        <f t="shared" ref="N6:N7" si="3">MAX(D6:H6)</f>
        <v>0</v>
      </c>
      <c r="O6" s="15">
        <f t="shared" ref="O6:O7" si="4">MIN(D6:H6)</f>
        <v>0</v>
      </c>
      <c r="P6" s="1">
        <f t="shared" ref="P6:P7" si="5">SUM(I6-N6-O6)</f>
        <v>0</v>
      </c>
      <c r="Q6" s="1">
        <f t="shared" si="1"/>
        <v>0</v>
      </c>
      <c r="R6" s="20">
        <f t="shared" si="2"/>
        <v>0</v>
      </c>
    </row>
    <row r="7" spans="1:18" ht="30" customHeight="1">
      <c r="A7" s="13">
        <v>4</v>
      </c>
      <c r="B7" s="37" t="s">
        <v>89</v>
      </c>
      <c r="C7" s="37" t="s">
        <v>32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RANK(L7,$L$4:$L$7)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1">
        <f t="shared" si="2"/>
        <v>0</v>
      </c>
    </row>
    <row r="8" spans="1:18" ht="30" customHeight="1">
      <c r="A8" s="13">
        <v>5</v>
      </c>
      <c r="B8" s="37" t="s">
        <v>102</v>
      </c>
      <c r="C8" s="37" t="s">
        <v>32</v>
      </c>
      <c r="D8" s="14"/>
      <c r="E8" s="4"/>
      <c r="F8" s="4"/>
      <c r="G8" s="4"/>
      <c r="H8" s="4"/>
      <c r="I8" s="4"/>
      <c r="J8" s="4"/>
      <c r="K8" s="4"/>
      <c r="L8" s="4">
        <f t="shared" ref="L8:L12" si="6">SUM(J8:K8)</f>
        <v>0</v>
      </c>
      <c r="M8" s="4">
        <f t="shared" ref="M8:M12" si="7">RANK(L8,$L$4:$L$7)</f>
        <v>1</v>
      </c>
      <c r="N8" s="15">
        <f t="shared" ref="N8:N12" si="8">MAX(D8:H8)</f>
        <v>0</v>
      </c>
      <c r="O8" s="15">
        <f t="shared" ref="O8:O12" si="9">MIN(D8:H8)</f>
        <v>0</v>
      </c>
      <c r="P8" s="1">
        <f t="shared" ref="P8:P12" si="10">SUM(I8-N8-O8)</f>
        <v>0</v>
      </c>
      <c r="Q8" s="1">
        <f t="shared" ref="Q8:Q12" si="11">AVERAGE(N8:O8)</f>
        <v>0</v>
      </c>
      <c r="R8" s="21">
        <f t="shared" ref="R8:R12" si="12">L8-Q8</f>
        <v>0</v>
      </c>
    </row>
    <row r="9" spans="1:18" ht="30" customHeight="1">
      <c r="A9" s="13">
        <v>6</v>
      </c>
      <c r="B9" s="37" t="s">
        <v>36</v>
      </c>
      <c r="C9" s="37" t="s">
        <v>35</v>
      </c>
      <c r="D9" s="14"/>
      <c r="E9" s="4"/>
      <c r="F9" s="4"/>
      <c r="G9" s="4"/>
      <c r="H9" s="4"/>
      <c r="I9" s="4"/>
      <c r="J9" s="4"/>
      <c r="K9" s="4"/>
      <c r="L9" s="4">
        <f t="shared" si="6"/>
        <v>0</v>
      </c>
      <c r="M9" s="4">
        <f t="shared" si="7"/>
        <v>1</v>
      </c>
      <c r="N9" s="15">
        <f t="shared" si="8"/>
        <v>0</v>
      </c>
      <c r="O9" s="15">
        <f t="shared" si="9"/>
        <v>0</v>
      </c>
      <c r="P9" s="1">
        <f t="shared" si="10"/>
        <v>0</v>
      </c>
      <c r="Q9" s="1">
        <f t="shared" si="11"/>
        <v>0</v>
      </c>
      <c r="R9" s="21">
        <f t="shared" si="12"/>
        <v>0</v>
      </c>
    </row>
    <row r="10" spans="1:18" ht="30" customHeight="1">
      <c r="A10" s="13">
        <v>7</v>
      </c>
      <c r="B10" s="37" t="s">
        <v>101</v>
      </c>
      <c r="C10" s="37" t="s">
        <v>31</v>
      </c>
      <c r="D10" s="14"/>
      <c r="E10" s="4"/>
      <c r="F10" s="4"/>
      <c r="G10" s="4"/>
      <c r="H10" s="4"/>
      <c r="I10" s="4"/>
      <c r="J10" s="4"/>
      <c r="K10" s="4"/>
      <c r="L10" s="4">
        <f t="shared" si="6"/>
        <v>0</v>
      </c>
      <c r="M10" s="4">
        <f t="shared" si="7"/>
        <v>1</v>
      </c>
      <c r="N10" s="15">
        <f t="shared" si="8"/>
        <v>0</v>
      </c>
      <c r="O10" s="15">
        <f t="shared" si="9"/>
        <v>0</v>
      </c>
      <c r="P10" s="1">
        <f t="shared" si="10"/>
        <v>0</v>
      </c>
      <c r="Q10" s="1">
        <f t="shared" si="11"/>
        <v>0</v>
      </c>
      <c r="R10" s="21">
        <f t="shared" si="12"/>
        <v>0</v>
      </c>
    </row>
    <row r="11" spans="1:18" ht="30" customHeight="1">
      <c r="A11" s="13">
        <v>8</v>
      </c>
      <c r="B11" s="37" t="s">
        <v>103</v>
      </c>
      <c r="C11" s="37" t="s">
        <v>35</v>
      </c>
      <c r="D11" s="14"/>
      <c r="E11" s="4"/>
      <c r="F11" s="4"/>
      <c r="G11" s="4"/>
      <c r="H11" s="4"/>
      <c r="I11" s="4"/>
      <c r="J11" s="4"/>
      <c r="K11" s="4"/>
      <c r="L11" s="4">
        <f t="shared" si="6"/>
        <v>0</v>
      </c>
      <c r="M11" s="4">
        <f t="shared" si="7"/>
        <v>1</v>
      </c>
      <c r="N11" s="15">
        <f t="shared" si="8"/>
        <v>0</v>
      </c>
      <c r="O11" s="15">
        <f t="shared" si="9"/>
        <v>0</v>
      </c>
      <c r="P11" s="1">
        <f t="shared" si="10"/>
        <v>0</v>
      </c>
      <c r="Q11" s="1">
        <f t="shared" si="11"/>
        <v>0</v>
      </c>
      <c r="R11" s="21">
        <f t="shared" si="12"/>
        <v>0</v>
      </c>
    </row>
    <row r="12" spans="1:18" ht="30" customHeight="1">
      <c r="A12" s="13">
        <v>9</v>
      </c>
      <c r="B12" s="37" t="s">
        <v>74</v>
      </c>
      <c r="C12" s="37" t="s">
        <v>31</v>
      </c>
      <c r="D12" s="14"/>
      <c r="E12" s="4"/>
      <c r="F12" s="4"/>
      <c r="G12" s="4"/>
      <c r="H12" s="4"/>
      <c r="I12" s="4"/>
      <c r="J12" s="4"/>
      <c r="K12" s="4"/>
      <c r="L12" s="4">
        <f t="shared" si="6"/>
        <v>0</v>
      </c>
      <c r="M12" s="4">
        <f t="shared" si="7"/>
        <v>1</v>
      </c>
      <c r="N12" s="15">
        <f t="shared" si="8"/>
        <v>0</v>
      </c>
      <c r="O12" s="15">
        <f t="shared" si="9"/>
        <v>0</v>
      </c>
      <c r="P12" s="1">
        <f t="shared" si="10"/>
        <v>0</v>
      </c>
      <c r="Q12" s="1">
        <f t="shared" si="11"/>
        <v>0</v>
      </c>
      <c r="R12" s="21">
        <f t="shared" si="12"/>
        <v>0</v>
      </c>
    </row>
    <row r="13" spans="1:18" ht="30" customHeight="1">
      <c r="A13" s="49" t="s">
        <v>100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22"/>
      <c r="O13" s="22"/>
      <c r="P13" s="1"/>
      <c r="Q13" s="1"/>
      <c r="R13" s="22"/>
    </row>
    <row r="14" spans="1:18" ht="30" customHeight="1">
      <c r="A14" s="18"/>
      <c r="B14" s="18"/>
      <c r="C14" s="19" t="s">
        <v>25</v>
      </c>
      <c r="D14" s="19"/>
      <c r="E14" s="19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"/>
      <c r="Q14" s="1"/>
      <c r="R14" s="22"/>
    </row>
    <row r="15" spans="1:18" ht="30" customHeight="1">
      <c r="A15" s="41" t="s">
        <v>28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</row>
  </sheetData>
  <sortState ref="B4:D12">
    <sortCondition ref="D4:D12"/>
  </sortState>
  <mergeCells count="5">
    <mergeCell ref="A1:M2"/>
    <mergeCell ref="N2:P2"/>
    <mergeCell ref="Q2:R2"/>
    <mergeCell ref="A15:R15"/>
    <mergeCell ref="A13:M13"/>
  </mergeCells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opLeftCell="A4" workbookViewId="0">
      <selection activeCell="D14" sqref="D14"/>
    </sheetView>
  </sheetViews>
  <sheetFormatPr defaultColWidth="8.77734375" defaultRowHeight="16.2"/>
  <cols>
    <col min="3" max="3" width="10.77734375" customWidth="1"/>
  </cols>
  <sheetData>
    <row r="1" spans="1:18">
      <c r="A1" s="50" t="s">
        <v>154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22"/>
      <c r="O1" s="22"/>
      <c r="P1" s="1"/>
      <c r="Q1" s="1"/>
      <c r="R1" s="22"/>
    </row>
    <row r="2" spans="1:18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4" t="s">
        <v>27</v>
      </c>
      <c r="O2" s="44"/>
      <c r="P2" s="44"/>
      <c r="Q2" s="44" t="s">
        <v>1</v>
      </c>
      <c r="R2" s="44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25.05" customHeight="1">
      <c r="A4" s="13">
        <v>1</v>
      </c>
      <c r="B4" s="37" t="s">
        <v>155</v>
      </c>
      <c r="C4" s="37" t="s">
        <v>21</v>
      </c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RANK(L4,$L$4:$L$7)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37" t="s">
        <v>157</v>
      </c>
      <c r="C5" s="37" t="s">
        <v>24</v>
      </c>
      <c r="D5" s="14"/>
      <c r="E5" s="4"/>
      <c r="F5" s="4"/>
      <c r="G5" s="4"/>
      <c r="H5" s="4"/>
      <c r="I5" s="4"/>
      <c r="J5" s="4"/>
      <c r="K5" s="4"/>
      <c r="L5" s="4">
        <f t="shared" ref="L5:L7" si="0">SUM(J5:K5)</f>
        <v>0</v>
      </c>
      <c r="M5" s="4">
        <f>RANK(L5,$L$4:$L$7)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7" si="1">AVERAGE(N5:O5)</f>
        <v>0</v>
      </c>
      <c r="R5" s="21">
        <f t="shared" ref="R5:R7" si="2">L5-Q5</f>
        <v>0</v>
      </c>
    </row>
    <row r="6" spans="1:18" ht="25.05" customHeight="1">
      <c r="A6" s="13">
        <v>3</v>
      </c>
      <c r="B6" s="37" t="s">
        <v>158</v>
      </c>
      <c r="C6" s="37" t="s">
        <v>110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RANK(L6,$L$4:$L$7)</f>
        <v>1</v>
      </c>
      <c r="N6" s="15">
        <f t="shared" ref="N6:N7" si="3">MAX(D6:H6)</f>
        <v>0</v>
      </c>
      <c r="O6" s="15">
        <f t="shared" ref="O6:O7" si="4">MIN(D6:H6)</f>
        <v>0</v>
      </c>
      <c r="P6" s="1">
        <f t="shared" ref="P6:P7" si="5">SUM(I6-N6-O6)</f>
        <v>0</v>
      </c>
      <c r="Q6" s="1">
        <f t="shared" si="1"/>
        <v>0</v>
      </c>
      <c r="R6" s="20">
        <f t="shared" si="2"/>
        <v>0</v>
      </c>
    </row>
    <row r="7" spans="1:18" ht="25.05" customHeight="1">
      <c r="A7" s="13">
        <v>4</v>
      </c>
      <c r="B7" s="37" t="s">
        <v>22</v>
      </c>
      <c r="C7" s="37" t="s">
        <v>21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RANK(L7,$L$4:$L$7)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1">
        <f t="shared" si="2"/>
        <v>0</v>
      </c>
    </row>
    <row r="8" spans="1:18" ht="25.05" customHeight="1">
      <c r="A8" s="13">
        <v>5</v>
      </c>
      <c r="B8" s="37" t="s">
        <v>147</v>
      </c>
      <c r="C8" s="37" t="s">
        <v>24</v>
      </c>
      <c r="D8" s="14"/>
      <c r="E8" s="4"/>
      <c r="F8" s="4"/>
      <c r="G8" s="4"/>
      <c r="H8" s="4"/>
      <c r="I8" s="4"/>
      <c r="J8" s="4"/>
      <c r="K8" s="4"/>
      <c r="L8" s="4">
        <f t="shared" ref="L8:L14" si="6">SUM(J8:K8)</f>
        <v>0</v>
      </c>
      <c r="M8" s="4">
        <f t="shared" ref="M8:M14" si="7">RANK(L8,$L$4:$L$7)</f>
        <v>1</v>
      </c>
      <c r="N8" s="15">
        <f t="shared" ref="N8:N14" si="8">MAX(D8:H8)</f>
        <v>0</v>
      </c>
      <c r="O8" s="15">
        <f t="shared" ref="O8:O14" si="9">MIN(D8:H8)</f>
        <v>0</v>
      </c>
      <c r="P8" s="1">
        <f t="shared" ref="P8:P14" si="10">SUM(I8-N8-O8)</f>
        <v>0</v>
      </c>
      <c r="Q8" s="1">
        <f t="shared" ref="Q8:Q14" si="11">AVERAGE(N8:O8)</f>
        <v>0</v>
      </c>
      <c r="R8" s="21">
        <f t="shared" ref="R8:R14" si="12">L8-Q8</f>
        <v>0</v>
      </c>
    </row>
    <row r="9" spans="1:18" ht="25.05" customHeight="1">
      <c r="A9" s="13">
        <v>6</v>
      </c>
      <c r="B9" s="37" t="s">
        <v>79</v>
      </c>
      <c r="C9" s="37" t="s">
        <v>21</v>
      </c>
      <c r="D9" s="14"/>
      <c r="E9" s="4"/>
      <c r="F9" s="4"/>
      <c r="G9" s="4"/>
      <c r="H9" s="4"/>
      <c r="I9" s="4"/>
      <c r="J9" s="4"/>
      <c r="K9" s="4"/>
      <c r="L9" s="4">
        <f t="shared" si="6"/>
        <v>0</v>
      </c>
      <c r="M9" s="4">
        <f t="shared" si="7"/>
        <v>1</v>
      </c>
      <c r="N9" s="15">
        <f t="shared" si="8"/>
        <v>0</v>
      </c>
      <c r="O9" s="15">
        <f t="shared" si="9"/>
        <v>0</v>
      </c>
      <c r="P9" s="1">
        <f t="shared" si="10"/>
        <v>0</v>
      </c>
      <c r="Q9" s="1">
        <f t="shared" si="11"/>
        <v>0</v>
      </c>
      <c r="R9" s="21">
        <f t="shared" si="12"/>
        <v>0</v>
      </c>
    </row>
    <row r="10" spans="1:18" ht="25.05" customHeight="1">
      <c r="A10" s="13">
        <v>7</v>
      </c>
      <c r="B10" s="37" t="s">
        <v>156</v>
      </c>
      <c r="C10" s="37" t="s">
        <v>24</v>
      </c>
      <c r="D10" s="14"/>
      <c r="E10" s="4"/>
      <c r="F10" s="4"/>
      <c r="G10" s="4"/>
      <c r="H10" s="4"/>
      <c r="I10" s="4"/>
      <c r="J10" s="4"/>
      <c r="K10" s="4"/>
      <c r="L10" s="4">
        <f t="shared" si="6"/>
        <v>0</v>
      </c>
      <c r="M10" s="4">
        <f t="shared" si="7"/>
        <v>1</v>
      </c>
      <c r="N10" s="15">
        <f t="shared" si="8"/>
        <v>0</v>
      </c>
      <c r="O10" s="15">
        <f t="shared" si="9"/>
        <v>0</v>
      </c>
      <c r="P10" s="1">
        <f t="shared" si="10"/>
        <v>0</v>
      </c>
      <c r="Q10" s="1">
        <f t="shared" si="11"/>
        <v>0</v>
      </c>
      <c r="R10" s="21">
        <f t="shared" si="12"/>
        <v>0</v>
      </c>
    </row>
    <row r="11" spans="1:18" ht="25.05" customHeight="1">
      <c r="A11" s="13">
        <v>8</v>
      </c>
      <c r="B11" s="37" t="s">
        <v>159</v>
      </c>
      <c r="C11" s="37" t="s">
        <v>122</v>
      </c>
      <c r="D11" s="14"/>
      <c r="E11" s="4"/>
      <c r="F11" s="4"/>
      <c r="G11" s="4"/>
      <c r="H11" s="4"/>
      <c r="I11" s="4"/>
      <c r="J11" s="4"/>
      <c r="K11" s="4"/>
      <c r="L11" s="4">
        <f t="shared" si="6"/>
        <v>0</v>
      </c>
      <c r="M11" s="4">
        <f t="shared" si="7"/>
        <v>1</v>
      </c>
      <c r="N11" s="15">
        <f t="shared" si="8"/>
        <v>0</v>
      </c>
      <c r="O11" s="15">
        <f t="shared" si="9"/>
        <v>0</v>
      </c>
      <c r="P11" s="1">
        <f t="shared" si="10"/>
        <v>0</v>
      </c>
      <c r="Q11" s="1">
        <f t="shared" si="11"/>
        <v>0</v>
      </c>
      <c r="R11" s="21">
        <f t="shared" si="12"/>
        <v>0</v>
      </c>
    </row>
    <row r="12" spans="1:18" ht="25.05" customHeight="1">
      <c r="A12" s="13">
        <v>9</v>
      </c>
      <c r="B12" s="37" t="s">
        <v>150</v>
      </c>
      <c r="C12" s="37" t="s">
        <v>20</v>
      </c>
      <c r="D12" s="14"/>
      <c r="E12" s="4"/>
      <c r="F12" s="4"/>
      <c r="G12" s="4"/>
      <c r="H12" s="4"/>
      <c r="I12" s="4"/>
      <c r="J12" s="4"/>
      <c r="K12" s="4"/>
      <c r="L12" s="4">
        <f t="shared" si="6"/>
        <v>0</v>
      </c>
      <c r="M12" s="4">
        <f t="shared" si="7"/>
        <v>1</v>
      </c>
      <c r="N12" s="15">
        <f t="shared" si="8"/>
        <v>0</v>
      </c>
      <c r="O12" s="15">
        <f t="shared" si="9"/>
        <v>0</v>
      </c>
      <c r="P12" s="1">
        <f t="shared" si="10"/>
        <v>0</v>
      </c>
      <c r="Q12" s="1">
        <f t="shared" si="11"/>
        <v>0</v>
      </c>
      <c r="R12" s="21">
        <f t="shared" si="12"/>
        <v>0</v>
      </c>
    </row>
    <row r="13" spans="1:18" ht="25.05" customHeight="1">
      <c r="A13" s="13">
        <v>10</v>
      </c>
      <c r="B13" s="37" t="s">
        <v>81</v>
      </c>
      <c r="C13" s="37" t="s">
        <v>26</v>
      </c>
      <c r="D13" s="14"/>
      <c r="E13" s="4"/>
      <c r="F13" s="4"/>
      <c r="G13" s="4"/>
      <c r="H13" s="4"/>
      <c r="I13" s="4"/>
      <c r="J13" s="4"/>
      <c r="K13" s="4"/>
      <c r="L13" s="4">
        <f t="shared" si="6"/>
        <v>0</v>
      </c>
      <c r="M13" s="4">
        <f t="shared" si="7"/>
        <v>1</v>
      </c>
      <c r="N13" s="15">
        <f t="shared" si="8"/>
        <v>0</v>
      </c>
      <c r="O13" s="15">
        <f t="shared" si="9"/>
        <v>0</v>
      </c>
      <c r="P13" s="1">
        <f t="shared" si="10"/>
        <v>0</v>
      </c>
      <c r="Q13" s="1">
        <f t="shared" si="11"/>
        <v>0</v>
      </c>
      <c r="R13" s="21">
        <f t="shared" si="12"/>
        <v>0</v>
      </c>
    </row>
    <row r="14" spans="1:18" ht="25.05" customHeight="1">
      <c r="A14" s="13">
        <v>11</v>
      </c>
      <c r="B14" s="37" t="s">
        <v>82</v>
      </c>
      <c r="C14" s="37" t="s">
        <v>20</v>
      </c>
      <c r="D14" s="14"/>
      <c r="E14" s="4"/>
      <c r="F14" s="4"/>
      <c r="G14" s="4"/>
      <c r="H14" s="4"/>
      <c r="I14" s="4"/>
      <c r="J14" s="4"/>
      <c r="K14" s="4"/>
      <c r="L14" s="4">
        <f t="shared" si="6"/>
        <v>0</v>
      </c>
      <c r="M14" s="4">
        <f t="shared" si="7"/>
        <v>1</v>
      </c>
      <c r="N14" s="15">
        <f t="shared" si="8"/>
        <v>0</v>
      </c>
      <c r="O14" s="15">
        <f t="shared" si="9"/>
        <v>0</v>
      </c>
      <c r="P14" s="1">
        <f t="shared" si="10"/>
        <v>0</v>
      </c>
      <c r="Q14" s="1">
        <f t="shared" si="11"/>
        <v>0</v>
      </c>
      <c r="R14" s="21">
        <f t="shared" si="12"/>
        <v>0</v>
      </c>
    </row>
    <row r="15" spans="1:18" ht="30" customHeight="1">
      <c r="A15" s="45" t="s">
        <v>47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1"/>
      <c r="Q15" s="1"/>
      <c r="R15" s="22"/>
    </row>
    <row r="16" spans="1:18" ht="30" customHeight="1">
      <c r="A16" s="18"/>
      <c r="B16" s="18"/>
      <c r="C16" s="19" t="s">
        <v>25</v>
      </c>
      <c r="D16" s="19"/>
      <c r="E16" s="19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"/>
      <c r="Q16" s="1"/>
      <c r="R16" s="22"/>
    </row>
    <row r="17" spans="1:18" ht="30" customHeight="1">
      <c r="A17" s="41" t="s">
        <v>28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</row>
  </sheetData>
  <sortState ref="B5:D14">
    <sortCondition ref="D5:D14"/>
  </sortState>
  <mergeCells count="5">
    <mergeCell ref="A1:M2"/>
    <mergeCell ref="N2:P2"/>
    <mergeCell ref="Q2:R2"/>
    <mergeCell ref="A17:R17"/>
    <mergeCell ref="A15:O15"/>
  </mergeCells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workbookViewId="0">
      <selection activeCell="D12" sqref="D12"/>
    </sheetView>
  </sheetViews>
  <sheetFormatPr defaultColWidth="8.77734375" defaultRowHeight="16.2"/>
  <cols>
    <col min="3" max="3" width="10.77734375" customWidth="1"/>
  </cols>
  <sheetData>
    <row r="1" spans="1:18">
      <c r="A1" s="50" t="s">
        <v>112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22"/>
      <c r="O1" s="22"/>
      <c r="P1" s="1"/>
      <c r="Q1" s="1"/>
      <c r="R1" s="22"/>
    </row>
    <row r="2" spans="1:18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4" t="s">
        <v>27</v>
      </c>
      <c r="O2" s="44"/>
      <c r="P2" s="44"/>
      <c r="Q2" s="44" t="s">
        <v>1</v>
      </c>
      <c r="R2" s="44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25.05" customHeight="1">
      <c r="A4" s="13">
        <v>1</v>
      </c>
      <c r="B4" s="37" t="s">
        <v>121</v>
      </c>
      <c r="C4" s="37" t="s">
        <v>122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RANK(L4,$L$4:$L$7)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25.05" customHeight="1">
      <c r="A5" s="13">
        <v>2</v>
      </c>
      <c r="B5" s="37" t="s">
        <v>120</v>
      </c>
      <c r="C5" s="37" t="s">
        <v>23</v>
      </c>
      <c r="D5" s="14"/>
      <c r="E5" s="4"/>
      <c r="F5" s="4"/>
      <c r="G5" s="4"/>
      <c r="H5" s="4"/>
      <c r="I5" s="4"/>
      <c r="J5" s="4"/>
      <c r="K5" s="4"/>
      <c r="L5" s="4">
        <f t="shared" ref="L5:L12" si="0">SUM(J5:K5)</f>
        <v>0</v>
      </c>
      <c r="M5" s="4">
        <f>RANK(L5,$L$4:$L$7)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12" si="1">AVERAGE(N5:O5)</f>
        <v>0</v>
      </c>
      <c r="R5" s="21">
        <f t="shared" ref="R5:R12" si="2">L5-Q5</f>
        <v>0</v>
      </c>
    </row>
    <row r="6" spans="1:18" ht="25.05" customHeight="1">
      <c r="A6" s="13">
        <v>3</v>
      </c>
      <c r="B6" s="37" t="s">
        <v>116</v>
      </c>
      <c r="C6" s="37" t="s">
        <v>26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RANK(L6,$L$4:$L$7)</f>
        <v>1</v>
      </c>
      <c r="N6" s="15">
        <f t="shared" ref="N6:N12" si="3">MAX(D6:H6)</f>
        <v>0</v>
      </c>
      <c r="O6" s="15">
        <f t="shared" ref="O6:O12" si="4">MIN(D6:H6)</f>
        <v>0</v>
      </c>
      <c r="P6" s="1">
        <f t="shared" ref="P6:P12" si="5">SUM(I6-N6-O6)</f>
        <v>0</v>
      </c>
      <c r="Q6" s="1">
        <f t="shared" si="1"/>
        <v>0</v>
      </c>
      <c r="R6" s="20">
        <f t="shared" si="2"/>
        <v>0</v>
      </c>
    </row>
    <row r="7" spans="1:18" ht="25.05" customHeight="1">
      <c r="A7" s="13">
        <v>4</v>
      </c>
      <c r="B7" s="37" t="s">
        <v>114</v>
      </c>
      <c r="C7" s="37" t="s">
        <v>24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RANK(L7,$L$4:$L$7)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1">
        <f t="shared" si="2"/>
        <v>0</v>
      </c>
    </row>
    <row r="8" spans="1:18" ht="25.05" customHeight="1">
      <c r="A8" s="13">
        <v>5</v>
      </c>
      <c r="B8" s="37" t="s">
        <v>50</v>
      </c>
      <c r="C8" s="37" t="s">
        <v>119</v>
      </c>
      <c r="D8" s="14"/>
      <c r="E8" s="4"/>
      <c r="F8" s="4"/>
      <c r="G8" s="4"/>
      <c r="H8" s="4"/>
      <c r="I8" s="4"/>
      <c r="J8" s="4"/>
      <c r="K8" s="4"/>
      <c r="L8" s="4">
        <f t="shared" si="0"/>
        <v>0</v>
      </c>
      <c r="M8" s="4">
        <f t="shared" ref="M8:M12" si="6">RANK(L8,$L$4:$L$7)</f>
        <v>1</v>
      </c>
      <c r="N8" s="15">
        <f t="shared" si="3"/>
        <v>0</v>
      </c>
      <c r="O8" s="15">
        <f t="shared" si="4"/>
        <v>0</v>
      </c>
      <c r="P8" s="1">
        <f t="shared" si="5"/>
        <v>0</v>
      </c>
      <c r="Q8" s="1">
        <f t="shared" si="1"/>
        <v>0</v>
      </c>
      <c r="R8" s="21">
        <f t="shared" si="2"/>
        <v>0</v>
      </c>
    </row>
    <row r="9" spans="1:18" ht="25.05" customHeight="1">
      <c r="A9" s="13">
        <v>6</v>
      </c>
      <c r="B9" s="37" t="s">
        <v>115</v>
      </c>
      <c r="C9" s="37" t="s">
        <v>24</v>
      </c>
      <c r="D9" s="14"/>
      <c r="E9" s="4"/>
      <c r="F9" s="4"/>
      <c r="G9" s="4"/>
      <c r="H9" s="4"/>
      <c r="I9" s="4"/>
      <c r="J9" s="4"/>
      <c r="K9" s="4"/>
      <c r="L9" s="4">
        <f t="shared" si="0"/>
        <v>0</v>
      </c>
      <c r="M9" s="4">
        <f t="shared" si="6"/>
        <v>1</v>
      </c>
      <c r="N9" s="15">
        <f t="shared" si="3"/>
        <v>0</v>
      </c>
      <c r="O9" s="15">
        <f t="shared" si="4"/>
        <v>0</v>
      </c>
      <c r="P9" s="1">
        <f t="shared" si="5"/>
        <v>0</v>
      </c>
      <c r="Q9" s="1">
        <f t="shared" si="1"/>
        <v>0</v>
      </c>
      <c r="R9" s="21">
        <f t="shared" si="2"/>
        <v>0</v>
      </c>
    </row>
    <row r="10" spans="1:18" ht="25.05" customHeight="1">
      <c r="A10" s="13">
        <v>7</v>
      </c>
      <c r="B10" s="37" t="s">
        <v>118</v>
      </c>
      <c r="C10" s="37" t="s">
        <v>23</v>
      </c>
      <c r="D10" s="14"/>
      <c r="E10" s="4"/>
      <c r="F10" s="4"/>
      <c r="G10" s="4"/>
      <c r="H10" s="4"/>
      <c r="I10" s="4"/>
      <c r="J10" s="4"/>
      <c r="K10" s="4"/>
      <c r="L10" s="4">
        <f t="shared" si="0"/>
        <v>0</v>
      </c>
      <c r="M10" s="4">
        <f t="shared" si="6"/>
        <v>1</v>
      </c>
      <c r="N10" s="15">
        <f t="shared" si="3"/>
        <v>0</v>
      </c>
      <c r="O10" s="15">
        <f t="shared" si="4"/>
        <v>0</v>
      </c>
      <c r="P10" s="1">
        <f t="shared" si="5"/>
        <v>0</v>
      </c>
      <c r="Q10" s="1">
        <f t="shared" si="1"/>
        <v>0</v>
      </c>
      <c r="R10" s="21">
        <f t="shared" si="2"/>
        <v>0</v>
      </c>
    </row>
    <row r="11" spans="1:18" ht="25.05" customHeight="1">
      <c r="A11" s="13">
        <v>8</v>
      </c>
      <c r="B11" s="37" t="s">
        <v>113</v>
      </c>
      <c r="C11" s="37" t="s">
        <v>21</v>
      </c>
      <c r="D11" s="14"/>
      <c r="E11" s="4"/>
      <c r="F11" s="4"/>
      <c r="G11" s="4"/>
      <c r="H11" s="4"/>
      <c r="I11" s="4"/>
      <c r="J11" s="4"/>
      <c r="K11" s="4"/>
      <c r="L11" s="4">
        <f t="shared" si="0"/>
        <v>0</v>
      </c>
      <c r="M11" s="4">
        <f t="shared" si="6"/>
        <v>1</v>
      </c>
      <c r="N11" s="15">
        <f t="shared" si="3"/>
        <v>0</v>
      </c>
      <c r="O11" s="15">
        <f t="shared" si="4"/>
        <v>0</v>
      </c>
      <c r="P11" s="1">
        <f t="shared" si="5"/>
        <v>0</v>
      </c>
      <c r="Q11" s="1">
        <f t="shared" si="1"/>
        <v>0</v>
      </c>
      <c r="R11" s="21">
        <f t="shared" si="2"/>
        <v>0</v>
      </c>
    </row>
    <row r="12" spans="1:18" ht="25.05" customHeight="1">
      <c r="A12" s="13">
        <v>9</v>
      </c>
      <c r="B12" s="37" t="s">
        <v>117</v>
      </c>
      <c r="C12" s="37" t="s">
        <v>26</v>
      </c>
      <c r="D12" s="14"/>
      <c r="E12" s="4"/>
      <c r="F12" s="4"/>
      <c r="G12" s="4"/>
      <c r="H12" s="4"/>
      <c r="I12" s="4"/>
      <c r="J12" s="4"/>
      <c r="K12" s="4"/>
      <c r="L12" s="4">
        <f t="shared" si="0"/>
        <v>0</v>
      </c>
      <c r="M12" s="4">
        <f t="shared" si="6"/>
        <v>1</v>
      </c>
      <c r="N12" s="15">
        <f t="shared" si="3"/>
        <v>0</v>
      </c>
      <c r="O12" s="15">
        <f t="shared" si="4"/>
        <v>0</v>
      </c>
      <c r="P12" s="1">
        <f t="shared" si="5"/>
        <v>0</v>
      </c>
      <c r="Q12" s="1">
        <f t="shared" si="1"/>
        <v>0</v>
      </c>
      <c r="R12" s="21">
        <f t="shared" si="2"/>
        <v>0</v>
      </c>
    </row>
    <row r="13" spans="1:18" ht="30" customHeight="1">
      <c r="A13" s="49" t="s">
        <v>100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22"/>
      <c r="O13" s="22"/>
      <c r="P13" s="1"/>
      <c r="Q13" s="1"/>
      <c r="R13" s="22"/>
    </row>
    <row r="14" spans="1:18" ht="30" customHeight="1">
      <c r="A14" s="18"/>
      <c r="B14" s="18"/>
      <c r="C14" s="19" t="s">
        <v>25</v>
      </c>
      <c r="D14" s="19"/>
      <c r="E14" s="19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"/>
      <c r="Q14" s="1"/>
      <c r="R14" s="22"/>
    </row>
    <row r="15" spans="1:18">
      <c r="A15" s="41" t="s">
        <v>28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</row>
  </sheetData>
  <sortState ref="B4:D12">
    <sortCondition ref="D4:D12"/>
  </sortState>
  <mergeCells count="5">
    <mergeCell ref="A15:R15"/>
    <mergeCell ref="A13:M13"/>
    <mergeCell ref="A1:M2"/>
    <mergeCell ref="N2:P2"/>
    <mergeCell ref="Q2:R2"/>
  </mergeCells>
  <phoneticPr fontId="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workbookViewId="0">
      <selection activeCell="D9" sqref="D9"/>
    </sheetView>
  </sheetViews>
  <sheetFormatPr defaultColWidth="8.77734375" defaultRowHeight="16.2"/>
  <cols>
    <col min="3" max="3" width="10.77734375" customWidth="1"/>
  </cols>
  <sheetData>
    <row r="1" spans="1:18">
      <c r="A1" s="50" t="s">
        <v>177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22"/>
      <c r="O1" s="22"/>
      <c r="P1" s="1"/>
      <c r="Q1" s="1"/>
      <c r="R1" s="22"/>
    </row>
    <row r="2" spans="1:18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4" t="s">
        <v>27</v>
      </c>
      <c r="O2" s="44"/>
      <c r="P2" s="44"/>
      <c r="Q2" s="44" t="s">
        <v>1</v>
      </c>
      <c r="R2" s="44"/>
    </row>
    <row r="3" spans="1:18" ht="55.2">
      <c r="A3" s="13" t="s">
        <v>2</v>
      </c>
      <c r="B3" s="4" t="s">
        <v>3</v>
      </c>
      <c r="C3" s="4" t="s">
        <v>4</v>
      </c>
      <c r="D3" s="31" t="s">
        <v>5</v>
      </c>
      <c r="E3" s="32" t="s">
        <v>6</v>
      </c>
      <c r="F3" s="33" t="s">
        <v>7</v>
      </c>
      <c r="G3" s="33" t="s">
        <v>8</v>
      </c>
      <c r="H3" s="33" t="s">
        <v>9</v>
      </c>
      <c r="I3" s="6" t="s">
        <v>10</v>
      </c>
      <c r="J3" s="34" t="s">
        <v>173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49.95" customHeight="1">
      <c r="A4" s="13">
        <v>1</v>
      </c>
      <c r="B4" s="30" t="s">
        <v>171</v>
      </c>
      <c r="C4" s="23" t="s">
        <v>30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RANK(L4,$L$4:$L$7)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49.95" customHeight="1">
      <c r="A5" s="13">
        <v>2</v>
      </c>
      <c r="B5" s="30" t="s">
        <v>172</v>
      </c>
      <c r="C5" s="23" t="s">
        <v>30</v>
      </c>
      <c r="D5" s="14"/>
      <c r="E5" s="4"/>
      <c r="F5" s="4"/>
      <c r="G5" s="4"/>
      <c r="H5" s="4"/>
      <c r="I5" s="4"/>
      <c r="J5" s="4"/>
      <c r="K5" s="4"/>
      <c r="L5" s="4">
        <f t="shared" ref="L5:L9" si="0">SUM(J5:K5)</f>
        <v>0</v>
      </c>
      <c r="M5" s="4">
        <f>RANK(L5,$L$4:$L$7)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9" si="1">AVERAGE(N5:O5)</f>
        <v>0</v>
      </c>
      <c r="R5" s="21">
        <f t="shared" ref="R5:R9" si="2">L5-Q5</f>
        <v>0</v>
      </c>
    </row>
    <row r="6" spans="1:18" ht="49.95" customHeight="1">
      <c r="A6" s="13">
        <v>3</v>
      </c>
      <c r="B6" s="29" t="s">
        <v>169</v>
      </c>
      <c r="C6" s="23" t="s">
        <v>174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RANK(L6,$L$4:$L$7)</f>
        <v>1</v>
      </c>
      <c r="N6" s="15">
        <f t="shared" ref="N6:N9" si="3">MAX(D6:H6)</f>
        <v>0</v>
      </c>
      <c r="O6" s="15">
        <f t="shared" ref="O6:O9" si="4">MIN(D6:H6)</f>
        <v>0</v>
      </c>
      <c r="P6" s="1">
        <f t="shared" ref="P6:P9" si="5">SUM(I6-N6-O6)</f>
        <v>0</v>
      </c>
      <c r="Q6" s="1">
        <f t="shared" si="1"/>
        <v>0</v>
      </c>
      <c r="R6" s="20">
        <f t="shared" si="2"/>
        <v>0</v>
      </c>
    </row>
    <row r="7" spans="1:18" ht="49.95" customHeight="1">
      <c r="A7" s="13">
        <v>4</v>
      </c>
      <c r="B7" s="30" t="s">
        <v>170</v>
      </c>
      <c r="C7" s="23" t="s">
        <v>175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RANK(L7,$L$4:$L$7)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1">
        <f t="shared" si="2"/>
        <v>0</v>
      </c>
    </row>
    <row r="8" spans="1:18" ht="49.95" customHeight="1">
      <c r="A8" s="13">
        <v>5</v>
      </c>
      <c r="B8" s="29" t="s">
        <v>167</v>
      </c>
      <c r="C8" s="23" t="s">
        <v>31</v>
      </c>
      <c r="D8" s="14"/>
      <c r="E8" s="4"/>
      <c r="F8" s="4"/>
      <c r="G8" s="4"/>
      <c r="H8" s="4"/>
      <c r="I8" s="4"/>
      <c r="J8" s="4"/>
      <c r="K8" s="4"/>
      <c r="L8" s="4">
        <f t="shared" si="0"/>
        <v>0</v>
      </c>
      <c r="M8" s="4">
        <f t="shared" ref="M8:M9" si="6">RANK(L8,$L$4:$L$7)</f>
        <v>1</v>
      </c>
      <c r="N8" s="15">
        <f t="shared" si="3"/>
        <v>0</v>
      </c>
      <c r="O8" s="15">
        <f t="shared" si="4"/>
        <v>0</v>
      </c>
      <c r="P8" s="1">
        <f t="shared" si="5"/>
        <v>0</v>
      </c>
      <c r="Q8" s="1">
        <f t="shared" si="1"/>
        <v>0</v>
      </c>
      <c r="R8" s="21">
        <f t="shared" si="2"/>
        <v>0</v>
      </c>
    </row>
    <row r="9" spans="1:18" ht="49.95" customHeight="1">
      <c r="A9" s="13">
        <v>6</v>
      </c>
      <c r="B9" s="30" t="s">
        <v>168</v>
      </c>
      <c r="C9" s="23" t="s">
        <v>30</v>
      </c>
      <c r="D9" s="14"/>
      <c r="E9" s="4"/>
      <c r="F9" s="4"/>
      <c r="G9" s="4"/>
      <c r="H9" s="4"/>
      <c r="I9" s="4"/>
      <c r="J9" s="4"/>
      <c r="K9" s="4"/>
      <c r="L9" s="4">
        <f t="shared" si="0"/>
        <v>0</v>
      </c>
      <c r="M9" s="4">
        <f t="shared" si="6"/>
        <v>1</v>
      </c>
      <c r="N9" s="15">
        <f t="shared" si="3"/>
        <v>0</v>
      </c>
      <c r="O9" s="15">
        <f t="shared" si="4"/>
        <v>0</v>
      </c>
      <c r="P9" s="1">
        <f t="shared" si="5"/>
        <v>0</v>
      </c>
      <c r="Q9" s="1">
        <f t="shared" si="1"/>
        <v>0</v>
      </c>
      <c r="R9" s="21">
        <f t="shared" si="2"/>
        <v>0</v>
      </c>
    </row>
    <row r="10" spans="1:18" ht="30" customHeight="1">
      <c r="A10" s="45" t="s">
        <v>176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</row>
    <row r="11" spans="1:18" ht="30" customHeight="1">
      <c r="A11" s="18"/>
      <c r="B11" s="18"/>
      <c r="C11" s="19" t="s">
        <v>25</v>
      </c>
      <c r="D11" s="19"/>
      <c r="E11" s="19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"/>
      <c r="Q11" s="1"/>
      <c r="R11" s="22"/>
    </row>
    <row r="12" spans="1:18" ht="31.8" customHeight="1">
      <c r="A12" s="41" t="s">
        <v>28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</row>
  </sheetData>
  <sortState ref="B4:D9">
    <sortCondition ref="D4:D9"/>
  </sortState>
  <mergeCells count="5">
    <mergeCell ref="A1:M2"/>
    <mergeCell ref="N2:P2"/>
    <mergeCell ref="Q2:R2"/>
    <mergeCell ref="A12:R12"/>
    <mergeCell ref="A10:R10"/>
  </mergeCells>
  <phoneticPr fontId="2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workbookViewId="0">
      <selection activeCell="D7" sqref="D7"/>
    </sheetView>
  </sheetViews>
  <sheetFormatPr defaultColWidth="8.77734375" defaultRowHeight="16.2"/>
  <cols>
    <col min="3" max="3" width="10.77734375" customWidth="1"/>
    <col min="18" max="18" width="10.33203125" customWidth="1"/>
  </cols>
  <sheetData>
    <row r="1" spans="1:18">
      <c r="A1" s="42" t="s">
        <v>184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22"/>
      <c r="O1" s="22"/>
      <c r="P1" s="1"/>
      <c r="Q1" s="1"/>
      <c r="R1" s="22"/>
    </row>
    <row r="2" spans="1:18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4" t="s">
        <v>27</v>
      </c>
      <c r="O2" s="44"/>
      <c r="P2" s="44"/>
      <c r="Q2" s="44" t="s">
        <v>1</v>
      </c>
      <c r="R2" s="44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49.95" customHeight="1">
      <c r="A4" s="13">
        <v>1</v>
      </c>
      <c r="B4" s="39" t="s">
        <v>179</v>
      </c>
      <c r="C4" s="37" t="s">
        <v>183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RANK(L4,$L$4:$L$7)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49.95" customHeight="1">
      <c r="A5" s="13">
        <v>2</v>
      </c>
      <c r="B5" s="39" t="s">
        <v>181</v>
      </c>
      <c r="C5" s="37" t="s">
        <v>31</v>
      </c>
      <c r="D5" s="14"/>
      <c r="E5" s="4"/>
      <c r="F5" s="4"/>
      <c r="G5" s="4"/>
      <c r="H5" s="4"/>
      <c r="I5" s="4"/>
      <c r="J5" s="4"/>
      <c r="K5" s="4"/>
      <c r="L5" s="4">
        <f t="shared" ref="L5:L7" si="0">SUM(J5:K5)</f>
        <v>0</v>
      </c>
      <c r="M5" s="4">
        <f>RANK(L5,$L$4:$L$7)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7" si="1">AVERAGE(N5:O5)</f>
        <v>0</v>
      </c>
      <c r="R5" s="21">
        <f t="shared" ref="R5:R7" si="2">L5-Q5</f>
        <v>0</v>
      </c>
    </row>
    <row r="6" spans="1:18" ht="49.95" customHeight="1">
      <c r="A6" s="13">
        <v>3</v>
      </c>
      <c r="B6" s="39" t="s">
        <v>182</v>
      </c>
      <c r="C6" s="37" t="s">
        <v>31</v>
      </c>
      <c r="D6" s="14"/>
      <c r="E6" s="4"/>
      <c r="F6" s="4"/>
      <c r="G6" s="4"/>
      <c r="H6" s="4"/>
      <c r="I6" s="4"/>
      <c r="J6" s="4"/>
      <c r="K6" s="4"/>
      <c r="L6" s="4">
        <f t="shared" ref="L6" si="3">SUM(J6:K6)</f>
        <v>0</v>
      </c>
      <c r="M6" s="4">
        <f>RANK(L6,$L$4:$L$7)</f>
        <v>1</v>
      </c>
      <c r="N6" s="15">
        <f>MAX(D6:H6)</f>
        <v>0</v>
      </c>
      <c r="O6" s="15">
        <f>MIN(D6:H6)</f>
        <v>0</v>
      </c>
      <c r="P6" s="1">
        <f>SUM(I6-N6-O6)</f>
        <v>0</v>
      </c>
      <c r="Q6" s="1">
        <f t="shared" ref="Q6" si="4">AVERAGE(N6:O6)</f>
        <v>0</v>
      </c>
      <c r="R6" s="21">
        <f t="shared" ref="R6" si="5">L6-Q6</f>
        <v>0</v>
      </c>
    </row>
    <row r="7" spans="1:18" ht="49.95" customHeight="1">
      <c r="A7" s="13">
        <v>4</v>
      </c>
      <c r="B7" s="39" t="s">
        <v>180</v>
      </c>
      <c r="C7" s="37" t="s">
        <v>53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RANK(L7,$L$4:$L$7)</f>
        <v>1</v>
      </c>
      <c r="N7" s="15">
        <f t="shared" ref="N7" si="6">MAX(D7:H7)</f>
        <v>0</v>
      </c>
      <c r="O7" s="15">
        <f t="shared" ref="O7" si="7">MIN(D7:H7)</f>
        <v>0</v>
      </c>
      <c r="P7" s="1">
        <f t="shared" ref="P7" si="8">SUM(I7-N7-O7)</f>
        <v>0</v>
      </c>
      <c r="Q7" s="1">
        <f t="shared" si="1"/>
        <v>0</v>
      </c>
      <c r="R7" s="20">
        <f t="shared" si="2"/>
        <v>0</v>
      </c>
    </row>
    <row r="8" spans="1:18" ht="30" customHeight="1">
      <c r="A8" s="45" t="s">
        <v>178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</row>
    <row r="9" spans="1:18" ht="30" customHeight="1">
      <c r="A9" s="18"/>
      <c r="B9" s="18"/>
      <c r="C9" s="19" t="s">
        <v>25</v>
      </c>
      <c r="D9" s="19"/>
      <c r="E9" s="19"/>
      <c r="F9" s="18"/>
      <c r="G9" s="18"/>
      <c r="H9" s="18"/>
      <c r="I9" s="18"/>
      <c r="J9" s="18"/>
      <c r="K9" s="18"/>
      <c r="L9" s="18"/>
      <c r="M9" s="18"/>
      <c r="N9" s="18"/>
      <c r="O9" s="18"/>
      <c r="P9" s="1"/>
      <c r="Q9" s="1"/>
      <c r="R9" s="22"/>
    </row>
    <row r="10" spans="1:18" ht="30" customHeight="1">
      <c r="A10" s="41" t="s">
        <v>28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</row>
  </sheetData>
  <sortState ref="B4:D7">
    <sortCondition ref="D4:D7"/>
  </sortState>
  <mergeCells count="5">
    <mergeCell ref="A1:M2"/>
    <mergeCell ref="N2:P2"/>
    <mergeCell ref="Q2:R2"/>
    <mergeCell ref="A8:R8"/>
    <mergeCell ref="A10:R10"/>
  </mergeCells>
  <phoneticPr fontId="2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workbookViewId="0">
      <selection activeCell="D6" sqref="D6"/>
    </sheetView>
  </sheetViews>
  <sheetFormatPr defaultColWidth="8.77734375" defaultRowHeight="16.2"/>
  <cols>
    <col min="3" max="3" width="10.77734375" customWidth="1"/>
  </cols>
  <sheetData>
    <row r="1" spans="1:18">
      <c r="A1" s="42" t="s">
        <v>190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22"/>
      <c r="O1" s="22"/>
      <c r="P1" s="1"/>
      <c r="Q1" s="1"/>
      <c r="R1" s="22"/>
    </row>
    <row r="2" spans="1:18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4" t="s">
        <v>27</v>
      </c>
      <c r="O2" s="44"/>
      <c r="P2" s="44"/>
      <c r="Q2" s="44" t="s">
        <v>1</v>
      </c>
      <c r="R2" s="44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49.95" customHeight="1">
      <c r="A4" s="13">
        <v>1</v>
      </c>
      <c r="B4" s="39" t="s">
        <v>187</v>
      </c>
      <c r="C4" s="37" t="s">
        <v>39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RANK(L4,$L$4:$L$5)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49.95" customHeight="1">
      <c r="A5" s="13">
        <v>2</v>
      </c>
      <c r="B5" s="39" t="s">
        <v>188</v>
      </c>
      <c r="C5" s="37" t="s">
        <v>49</v>
      </c>
      <c r="D5" s="14"/>
      <c r="E5" s="4"/>
      <c r="F5" s="4"/>
      <c r="G5" s="4"/>
      <c r="H5" s="4"/>
      <c r="I5" s="4"/>
      <c r="J5" s="4"/>
      <c r="K5" s="4"/>
      <c r="L5" s="4">
        <f t="shared" ref="L5" si="0">SUM(J5:K5)</f>
        <v>0</v>
      </c>
      <c r="M5" s="4">
        <f>RANK(L5,$L$4:$L$5)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" si="1">AVERAGE(N5:O5)</f>
        <v>0</v>
      </c>
      <c r="R5" s="21">
        <f t="shared" ref="R5" si="2">L5-Q5</f>
        <v>0</v>
      </c>
    </row>
    <row r="6" spans="1:18" ht="49.95" customHeight="1">
      <c r="A6" s="13">
        <v>3</v>
      </c>
      <c r="B6" s="39" t="s">
        <v>186</v>
      </c>
      <c r="C6" s="37" t="s">
        <v>189</v>
      </c>
      <c r="D6" s="14"/>
      <c r="E6" s="4"/>
      <c r="F6" s="4"/>
      <c r="G6" s="4"/>
      <c r="H6" s="4"/>
      <c r="I6" s="4"/>
      <c r="J6" s="4"/>
      <c r="K6" s="4"/>
      <c r="L6" s="4">
        <f t="shared" ref="L6" si="3">SUM(J6:K6)</f>
        <v>0</v>
      </c>
      <c r="M6" s="4">
        <f t="shared" ref="M6" si="4">RANK(L6,$L$4:$L$5)</f>
        <v>1</v>
      </c>
      <c r="N6" s="15">
        <f t="shared" ref="N6" si="5">MAX(D6:H6)</f>
        <v>0</v>
      </c>
      <c r="O6" s="15">
        <f t="shared" ref="O6" si="6">MIN(D6:H6)</f>
        <v>0</v>
      </c>
      <c r="P6" s="1">
        <f t="shared" ref="P6" si="7">SUM(I6-N6-O6)</f>
        <v>0</v>
      </c>
      <c r="Q6" s="1">
        <f t="shared" ref="Q6" si="8">AVERAGE(N6:O6)</f>
        <v>0</v>
      </c>
      <c r="R6" s="21">
        <f t="shared" ref="R6" si="9">L6-Q6</f>
        <v>0</v>
      </c>
    </row>
    <row r="7" spans="1:18" ht="30" customHeight="1">
      <c r="A7" s="45" t="s">
        <v>185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</row>
    <row r="8" spans="1:18" ht="30" customHeight="1">
      <c r="A8" s="18"/>
      <c r="B8" s="18"/>
      <c r="C8" s="19" t="s">
        <v>25</v>
      </c>
      <c r="D8" s="19"/>
      <c r="E8" s="19"/>
      <c r="F8" s="18"/>
      <c r="G8" s="18"/>
      <c r="H8" s="18"/>
      <c r="I8" s="18"/>
      <c r="J8" s="18"/>
      <c r="K8" s="18"/>
      <c r="L8" s="18"/>
      <c r="M8" s="18"/>
      <c r="N8" s="18"/>
      <c r="O8" s="18"/>
      <c r="P8" s="1"/>
      <c r="Q8" s="1"/>
      <c r="R8" s="22"/>
    </row>
    <row r="9" spans="1:18" ht="30" customHeight="1">
      <c r="A9" s="41" t="s">
        <v>28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</row>
  </sheetData>
  <sortState ref="B4:D6">
    <sortCondition ref="D4:D6"/>
  </sortState>
  <mergeCells count="5">
    <mergeCell ref="A1:M2"/>
    <mergeCell ref="N2:P2"/>
    <mergeCell ref="Q2:R2"/>
    <mergeCell ref="A7:R7"/>
    <mergeCell ref="A9:R9"/>
  </mergeCells>
  <phoneticPr fontId="2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workbookViewId="0">
      <selection activeCell="D5" sqref="D5"/>
    </sheetView>
  </sheetViews>
  <sheetFormatPr defaultColWidth="11.5546875" defaultRowHeight="16.2"/>
  <sheetData>
    <row r="1" spans="1:18" ht="15" customHeight="1">
      <c r="A1" s="42" t="s">
        <v>194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22"/>
      <c r="O1" s="22"/>
      <c r="P1" s="1"/>
      <c r="Q1" s="1"/>
      <c r="R1" s="22"/>
    </row>
    <row r="2" spans="1:18" ht="15" customHeight="1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4" t="s">
        <v>27</v>
      </c>
      <c r="O2" s="44"/>
      <c r="P2" s="44"/>
      <c r="Q2" s="44" t="s">
        <v>1</v>
      </c>
      <c r="R2" s="44"/>
    </row>
    <row r="3" spans="1:18" ht="41.4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28" t="s">
        <v>85</v>
      </c>
      <c r="G3" s="4" t="s">
        <v>8</v>
      </c>
      <c r="H3" s="26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109.95" customHeight="1">
      <c r="A4" s="13">
        <v>1</v>
      </c>
      <c r="B4" s="40" t="s">
        <v>193</v>
      </c>
      <c r="C4" s="37" t="s">
        <v>32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RANK(L4,$L$4:$L$5)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109.95" customHeight="1">
      <c r="A5" s="13">
        <v>2</v>
      </c>
      <c r="B5" s="40" t="s">
        <v>192</v>
      </c>
      <c r="C5" s="37" t="s">
        <v>31</v>
      </c>
      <c r="D5" s="14"/>
      <c r="E5" s="4"/>
      <c r="F5" s="4"/>
      <c r="G5" s="4"/>
      <c r="H5" s="4"/>
      <c r="I5" s="4"/>
      <c r="J5" s="4"/>
      <c r="K5" s="4"/>
      <c r="L5" s="4">
        <f t="shared" ref="L5" si="0">SUM(J5:K5)</f>
        <v>0</v>
      </c>
      <c r="M5" s="4">
        <f>RANK(L5,$L$4:$L$5)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" si="1">AVERAGE(N5:O5)</f>
        <v>0</v>
      </c>
      <c r="R5" s="21">
        <f t="shared" ref="R5" si="2">L5-Q5</f>
        <v>0</v>
      </c>
    </row>
    <row r="6" spans="1:18" ht="30" customHeight="1">
      <c r="A6" s="45" t="s">
        <v>191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</row>
    <row r="7" spans="1:18" ht="30" customHeight="1">
      <c r="A7" s="18"/>
      <c r="B7" s="18"/>
      <c r="C7" s="19" t="s">
        <v>25</v>
      </c>
      <c r="D7" s="19"/>
      <c r="E7" s="19"/>
      <c r="F7" s="18"/>
      <c r="G7" s="18"/>
      <c r="H7" s="18"/>
      <c r="I7" s="18"/>
      <c r="J7" s="18"/>
      <c r="K7" s="18"/>
      <c r="L7" s="18"/>
      <c r="M7" s="18"/>
      <c r="N7" s="18"/>
      <c r="O7" s="18"/>
      <c r="P7" s="1"/>
      <c r="Q7" s="1"/>
      <c r="R7" s="22"/>
    </row>
    <row r="8" spans="1:18" ht="30" customHeight="1">
      <c r="A8" s="41" t="s">
        <v>28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</row>
  </sheetData>
  <sortState ref="B4:D5">
    <sortCondition ref="D4:D5"/>
  </sortState>
  <mergeCells count="5">
    <mergeCell ref="A1:M2"/>
    <mergeCell ref="N2:P2"/>
    <mergeCell ref="Q2:R2"/>
    <mergeCell ref="A6:R6"/>
    <mergeCell ref="A8:R8"/>
  </mergeCells>
  <phoneticPr fontId="2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zoomScale="85" zoomScaleNormal="85" workbookViewId="0">
      <selection activeCell="D5" sqref="D5"/>
    </sheetView>
  </sheetViews>
  <sheetFormatPr defaultColWidth="11.5546875" defaultRowHeight="16.2"/>
  <sheetData>
    <row r="1" spans="1:18">
      <c r="A1" s="42" t="s">
        <v>195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22"/>
      <c r="O1" s="22"/>
      <c r="P1" s="1"/>
      <c r="Q1" s="1"/>
      <c r="R1" s="22"/>
    </row>
    <row r="2" spans="1:18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4" t="s">
        <v>27</v>
      </c>
      <c r="O2" s="44"/>
      <c r="P2" s="44"/>
      <c r="Q2" s="44" t="s">
        <v>1</v>
      </c>
      <c r="R2" s="44"/>
    </row>
    <row r="3" spans="1:18" ht="49.95" customHeight="1">
      <c r="A3" s="13" t="s">
        <v>2</v>
      </c>
      <c r="B3" s="4" t="s">
        <v>3</v>
      </c>
      <c r="C3" s="4" t="s">
        <v>4</v>
      </c>
      <c r="D3" s="35" t="s">
        <v>5</v>
      </c>
      <c r="E3" s="27" t="s">
        <v>6</v>
      </c>
      <c r="F3" s="27" t="s">
        <v>7</v>
      </c>
      <c r="G3" s="27" t="s">
        <v>8</v>
      </c>
      <c r="H3" s="27" t="s">
        <v>9</v>
      </c>
      <c r="I3" s="36" t="s">
        <v>10</v>
      </c>
      <c r="J3" s="36" t="s">
        <v>173</v>
      </c>
      <c r="K3" s="36" t="s">
        <v>12</v>
      </c>
      <c r="L3" s="36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150" customHeight="1">
      <c r="A4" s="13">
        <v>1</v>
      </c>
      <c r="B4" s="40" t="s">
        <v>197</v>
      </c>
      <c r="C4" s="37" t="s">
        <v>55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RANK(L4,$L$4:$L$5)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150" customHeight="1">
      <c r="A5" s="13">
        <v>2</v>
      </c>
      <c r="B5" s="40" t="s">
        <v>196</v>
      </c>
      <c r="C5" s="37" t="s">
        <v>54</v>
      </c>
      <c r="D5" s="14"/>
      <c r="E5" s="4"/>
      <c r="F5" s="4"/>
      <c r="G5" s="4"/>
      <c r="H5" s="4"/>
      <c r="I5" s="4"/>
      <c r="J5" s="4"/>
      <c r="K5" s="4"/>
      <c r="L5" s="4">
        <f t="shared" ref="L5" si="0">SUM(J5:K5)</f>
        <v>0</v>
      </c>
      <c r="M5" s="4">
        <f>RANK(L5,$L$4:$L$5)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" si="1">AVERAGE(N5:O5)</f>
        <v>0</v>
      </c>
      <c r="R5" s="21">
        <f t="shared" ref="R5" si="2">L5-Q5</f>
        <v>0</v>
      </c>
    </row>
    <row r="6" spans="1:18" ht="30" customHeight="1">
      <c r="A6" s="45" t="s">
        <v>191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</row>
    <row r="7" spans="1:18" ht="30" customHeight="1">
      <c r="A7" s="18"/>
      <c r="B7" s="18"/>
      <c r="C7" s="19" t="s">
        <v>25</v>
      </c>
      <c r="D7" s="19"/>
      <c r="E7" s="19"/>
      <c r="F7" s="18"/>
      <c r="G7" s="18"/>
      <c r="H7" s="18"/>
      <c r="I7" s="18"/>
      <c r="J7" s="18"/>
      <c r="K7" s="18"/>
      <c r="L7" s="18"/>
      <c r="M7" s="18"/>
      <c r="N7" s="18"/>
      <c r="O7" s="18"/>
      <c r="P7" s="1"/>
      <c r="Q7" s="1"/>
      <c r="R7" s="22"/>
    </row>
    <row r="8" spans="1:18" ht="30" customHeight="1">
      <c r="A8" s="41" t="s">
        <v>28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</row>
  </sheetData>
  <sortState ref="B4:D5">
    <sortCondition ref="D4:D5"/>
  </sortState>
  <mergeCells count="5">
    <mergeCell ref="A1:M2"/>
    <mergeCell ref="N2:P2"/>
    <mergeCell ref="Q2:R2"/>
    <mergeCell ref="A6:R6"/>
    <mergeCell ref="A8:R8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28小高男武術刀</vt:lpstr>
      <vt:lpstr>29國男武術刀</vt:lpstr>
      <vt:lpstr>30社男武術刀</vt:lpstr>
      <vt:lpstr>31小低女武術劍</vt:lpstr>
      <vt:lpstr>32小高女武術劍</vt:lpstr>
      <vt:lpstr>33小高男武術劍</vt:lpstr>
      <vt:lpstr>34國女武術劍</vt:lpstr>
      <vt:lpstr>35社女武術劍</vt:lpstr>
      <vt:lpstr>36小低女少林連環拳</vt:lpstr>
      <vt:lpstr>37小低男少林連環拳</vt:lpstr>
      <vt:lpstr>38小高女少林連環拳</vt:lpstr>
      <vt:lpstr>39小高男少林連環拳</vt:lpstr>
      <vt:lpstr>40國女少林連環拳</vt:lpstr>
      <vt:lpstr>41國男少林連環拳</vt:lpstr>
      <vt:lpstr>42小高女國術對練</vt:lpstr>
      <vt:lpstr>43小高男國術對練</vt:lpstr>
      <vt:lpstr>44國男國術對練</vt:lpstr>
      <vt:lpstr>45小高男北拳團練</vt:lpstr>
      <vt:lpstr>46小高女北拳團練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東霖 吳</dc:creator>
  <cp:lastModifiedBy>TLJH</cp:lastModifiedBy>
  <dcterms:created xsi:type="dcterms:W3CDTF">2024-11-04T15:40:40Z</dcterms:created>
  <dcterms:modified xsi:type="dcterms:W3CDTF">2024-11-08T03:05:50Z</dcterms:modified>
</cp:coreProperties>
</file>