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8C256072-4BD9-43EB-8100-CDC2B902F624}" xr6:coauthVersionLast="47" xr6:coauthVersionMax="47" xr10:uidLastSave="{00000000-0000-0000-0000-000000000000}"/>
  <bookViews>
    <workbookView xWindow="1440" yWindow="36" windowWidth="18984" windowHeight="11796" tabRatio="939" firstSheet="20" activeTab="15" xr2:uid="{00000000-000D-0000-FFFF-FFFF00000000}"/>
  </bookViews>
  <sheets>
    <sheet name="1國男國北拳" sheetId="22" r:id="rId1"/>
    <sheet name="2國女國北拳" sheetId="23" r:id="rId2"/>
    <sheet name="3社女國北拳" sheetId="24" r:id="rId3"/>
    <sheet name="4小高男國北拳" sheetId="25" r:id="rId4"/>
    <sheet name="5小高女國北拳" sheetId="26" r:id="rId5"/>
    <sheet name="6小低男國北拳" sheetId="27" r:id="rId6"/>
    <sheet name="7小低女國北拳" sheetId="28" r:id="rId7"/>
    <sheet name="8國男國南拳" sheetId="29" r:id="rId8"/>
    <sheet name="9國女國南拳" sheetId="30" r:id="rId9"/>
    <sheet name="10小低男國南拳" sheetId="31" r:id="rId10"/>
    <sheet name="11小高男廣東南拳" sheetId="32" r:id="rId11"/>
    <sheet name="12小高女廣東南拳" sheetId="33" r:id="rId12"/>
    <sheet name="13小低女廣東南拳" sheetId="34" r:id="rId13"/>
    <sheet name="14小高男福建南拳" sheetId="35" r:id="rId14"/>
    <sheet name="15小高女福建南拳" sheetId="36" r:id="rId15"/>
    <sheet name="16小低女福建南拳" sheetId="37" r:id="rId16"/>
    <sheet name="17國男羅漢化技" sheetId="38" r:id="rId17"/>
    <sheet name="18小高男羅漢化技" sheetId="39" r:id="rId18"/>
    <sheet name="19小高女羅漢化技" sheetId="40" r:id="rId19"/>
    <sheet name="20小低男羅漢化技" sheetId="41" r:id="rId20"/>
    <sheet name="21國男國奇兵" sheetId="42" r:id="rId21"/>
    <sheet name="22小高男國奇兵" sheetId="43" r:id="rId22"/>
    <sheet name="23小低男國奇兵" sheetId="45" r:id="rId23"/>
    <sheet name="24國男國短兵" sheetId="44" r:id="rId24"/>
    <sheet name="25小低男國短兵" sheetId="54" r:id="rId25"/>
    <sheet name="26小高男國短兵" sheetId="51" r:id="rId26"/>
    <sheet name="27小高女國術短兵" sheetId="52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31" l="1"/>
  <c r="I8" i="51"/>
  <c r="P8" i="51" s="1"/>
  <c r="J8" i="51" s="1"/>
  <c r="L8" i="51" s="1"/>
  <c r="N8" i="51"/>
  <c r="Q8" i="51" s="1"/>
  <c r="O8" i="51"/>
  <c r="I8" i="40"/>
  <c r="P8" i="40" s="1"/>
  <c r="J8" i="40" s="1"/>
  <c r="L8" i="40" s="1"/>
  <c r="N8" i="40"/>
  <c r="Q8" i="40" s="1"/>
  <c r="O8" i="40"/>
  <c r="I9" i="40"/>
  <c r="N9" i="40"/>
  <c r="O9" i="40"/>
  <c r="Q9" i="40"/>
  <c r="I10" i="40"/>
  <c r="N10" i="40"/>
  <c r="O10" i="40"/>
  <c r="I10" i="39"/>
  <c r="N10" i="39"/>
  <c r="Q10" i="39" s="1"/>
  <c r="O10" i="39"/>
  <c r="I11" i="39"/>
  <c r="N11" i="39"/>
  <c r="O11" i="39"/>
  <c r="I12" i="39"/>
  <c r="N12" i="39"/>
  <c r="O12" i="39"/>
  <c r="I13" i="39"/>
  <c r="N13" i="39"/>
  <c r="O13" i="39"/>
  <c r="I14" i="39"/>
  <c r="N14" i="39"/>
  <c r="O14" i="39"/>
  <c r="I15" i="39"/>
  <c r="N15" i="39"/>
  <c r="O15" i="39"/>
  <c r="I21" i="36"/>
  <c r="P21" i="36" s="1"/>
  <c r="J21" i="36" s="1"/>
  <c r="L21" i="36" s="1"/>
  <c r="R21" i="36" s="1"/>
  <c r="N21" i="36"/>
  <c r="O21" i="36"/>
  <c r="Q21" i="36"/>
  <c r="I22" i="36"/>
  <c r="P22" i="36" s="1"/>
  <c r="J22" i="36" s="1"/>
  <c r="L22" i="36" s="1"/>
  <c r="R22" i="36" s="1"/>
  <c r="N22" i="36"/>
  <c r="Q22" i="36" s="1"/>
  <c r="O22" i="36"/>
  <c r="I23" i="36"/>
  <c r="P23" i="36" s="1"/>
  <c r="J23" i="36" s="1"/>
  <c r="L23" i="36" s="1"/>
  <c r="R23" i="36" s="1"/>
  <c r="N23" i="36"/>
  <c r="O23" i="36"/>
  <c r="Q23" i="36"/>
  <c r="I7" i="36"/>
  <c r="N7" i="36"/>
  <c r="O7" i="36"/>
  <c r="I8" i="36"/>
  <c r="P8" i="36" s="1"/>
  <c r="J8" i="36" s="1"/>
  <c r="L8" i="36" s="1"/>
  <c r="R8" i="36" s="1"/>
  <c r="N8" i="36"/>
  <c r="O8" i="36"/>
  <c r="Q8" i="36"/>
  <c r="I9" i="36"/>
  <c r="N9" i="36"/>
  <c r="Q9" i="36" s="1"/>
  <c r="O9" i="36"/>
  <c r="P9" i="36"/>
  <c r="J9" i="36" s="1"/>
  <c r="L9" i="36" s="1"/>
  <c r="I10" i="36"/>
  <c r="N10" i="36"/>
  <c r="O10" i="36"/>
  <c r="I11" i="36"/>
  <c r="N11" i="36"/>
  <c r="Q11" i="36" s="1"/>
  <c r="O11" i="36"/>
  <c r="P11" i="36"/>
  <c r="J11" i="36" s="1"/>
  <c r="L11" i="36" s="1"/>
  <c r="I12" i="36"/>
  <c r="N12" i="36"/>
  <c r="P12" i="36" s="1"/>
  <c r="J12" i="36" s="1"/>
  <c r="L12" i="36" s="1"/>
  <c r="O12" i="36"/>
  <c r="I13" i="36"/>
  <c r="N13" i="36"/>
  <c r="Q13" i="36" s="1"/>
  <c r="O13" i="36"/>
  <c r="I14" i="36"/>
  <c r="N14" i="36"/>
  <c r="P14" i="36" s="1"/>
  <c r="J14" i="36" s="1"/>
  <c r="L14" i="36" s="1"/>
  <c r="O14" i="36"/>
  <c r="I15" i="36"/>
  <c r="P15" i="36" s="1"/>
  <c r="J15" i="36" s="1"/>
  <c r="L15" i="36" s="1"/>
  <c r="R15" i="36" s="1"/>
  <c r="N15" i="36"/>
  <c r="Q15" i="36" s="1"/>
  <c r="O15" i="36"/>
  <c r="I16" i="36"/>
  <c r="P16" i="36" s="1"/>
  <c r="J16" i="36" s="1"/>
  <c r="L16" i="36" s="1"/>
  <c r="R16" i="36" s="1"/>
  <c r="N16" i="36"/>
  <c r="Q16" i="36" s="1"/>
  <c r="O16" i="36"/>
  <c r="I17" i="36"/>
  <c r="P17" i="36" s="1"/>
  <c r="J17" i="36" s="1"/>
  <c r="L17" i="36" s="1"/>
  <c r="R17" i="36" s="1"/>
  <c r="N17" i="36"/>
  <c r="Q17" i="36" s="1"/>
  <c r="O17" i="36"/>
  <c r="I18" i="36"/>
  <c r="P18" i="36" s="1"/>
  <c r="J18" i="36" s="1"/>
  <c r="L18" i="36" s="1"/>
  <c r="R18" i="36" s="1"/>
  <c r="N18" i="36"/>
  <c r="O18" i="36"/>
  <c r="Q18" i="36"/>
  <c r="I19" i="36"/>
  <c r="N19" i="36"/>
  <c r="O19" i="36"/>
  <c r="I20" i="36"/>
  <c r="P20" i="36" s="1"/>
  <c r="J20" i="36" s="1"/>
  <c r="L20" i="36" s="1"/>
  <c r="R20" i="36" s="1"/>
  <c r="N20" i="36"/>
  <c r="O20" i="36"/>
  <c r="Q20" i="36"/>
  <c r="I23" i="35"/>
  <c r="N23" i="35"/>
  <c r="O23" i="35"/>
  <c r="Q23" i="35"/>
  <c r="I24" i="35"/>
  <c r="N24" i="35"/>
  <c r="O24" i="35"/>
  <c r="I25" i="35"/>
  <c r="N25" i="35"/>
  <c r="O25" i="35"/>
  <c r="I8" i="35"/>
  <c r="N8" i="35"/>
  <c r="Q8" i="35" s="1"/>
  <c r="O8" i="35"/>
  <c r="I9" i="35"/>
  <c r="N9" i="35"/>
  <c r="P9" i="35" s="1"/>
  <c r="J9" i="35" s="1"/>
  <c r="L9" i="35" s="1"/>
  <c r="O9" i="35"/>
  <c r="I10" i="35"/>
  <c r="N10" i="35"/>
  <c r="O10" i="35"/>
  <c r="I11" i="35"/>
  <c r="N11" i="35"/>
  <c r="O11" i="35"/>
  <c r="I12" i="35"/>
  <c r="N12" i="35"/>
  <c r="O12" i="35"/>
  <c r="Q12" i="35"/>
  <c r="I13" i="35"/>
  <c r="N13" i="35"/>
  <c r="O13" i="35"/>
  <c r="I14" i="35"/>
  <c r="N14" i="35"/>
  <c r="Q14" i="35" s="1"/>
  <c r="O14" i="35"/>
  <c r="I15" i="35"/>
  <c r="N15" i="35"/>
  <c r="O15" i="35"/>
  <c r="Q15" i="35" s="1"/>
  <c r="I16" i="35"/>
  <c r="N16" i="35"/>
  <c r="O16" i="35"/>
  <c r="I17" i="35"/>
  <c r="P17" i="35" s="1"/>
  <c r="J17" i="35" s="1"/>
  <c r="L17" i="35" s="1"/>
  <c r="N17" i="35"/>
  <c r="O17" i="35"/>
  <c r="I18" i="35"/>
  <c r="P18" i="35" s="1"/>
  <c r="J18" i="35" s="1"/>
  <c r="L18" i="35" s="1"/>
  <c r="N18" i="35"/>
  <c r="Q18" i="35" s="1"/>
  <c r="O18" i="35"/>
  <c r="I19" i="35"/>
  <c r="N19" i="35"/>
  <c r="O19" i="35"/>
  <c r="I20" i="35"/>
  <c r="N20" i="35"/>
  <c r="Q20" i="35" s="1"/>
  <c r="O20" i="35"/>
  <c r="I21" i="35"/>
  <c r="P21" i="35" s="1"/>
  <c r="J21" i="35" s="1"/>
  <c r="L21" i="35" s="1"/>
  <c r="N21" i="35"/>
  <c r="O21" i="35"/>
  <c r="I22" i="35"/>
  <c r="N22" i="35"/>
  <c r="Q22" i="35" s="1"/>
  <c r="O22" i="35"/>
  <c r="I8" i="33"/>
  <c r="P8" i="33" s="1"/>
  <c r="J8" i="33" s="1"/>
  <c r="L8" i="33" s="1"/>
  <c r="N8" i="33"/>
  <c r="O8" i="33"/>
  <c r="Q8" i="33"/>
  <c r="P11" i="39" l="1"/>
  <c r="J11" i="39" s="1"/>
  <c r="L11" i="39" s="1"/>
  <c r="P15" i="39"/>
  <c r="J15" i="39" s="1"/>
  <c r="L15" i="39" s="1"/>
  <c r="Q14" i="39"/>
  <c r="Q13" i="39"/>
  <c r="Q11" i="39"/>
  <c r="R11" i="39" s="1"/>
  <c r="P14" i="39"/>
  <c r="J14" i="39" s="1"/>
  <c r="L14" i="39" s="1"/>
  <c r="R14" i="39" s="1"/>
  <c r="P13" i="39"/>
  <c r="J13" i="39" s="1"/>
  <c r="L13" i="39" s="1"/>
  <c r="R13" i="39" s="1"/>
  <c r="P12" i="39"/>
  <c r="J12" i="39" s="1"/>
  <c r="L12" i="39" s="1"/>
  <c r="R12" i="39" s="1"/>
  <c r="Q12" i="39"/>
  <c r="P14" i="35"/>
  <c r="J14" i="35" s="1"/>
  <c r="L14" i="35" s="1"/>
  <c r="P13" i="36"/>
  <c r="J13" i="36" s="1"/>
  <c r="L13" i="36" s="1"/>
  <c r="P10" i="39"/>
  <c r="J10" i="39" s="1"/>
  <c r="L10" i="39" s="1"/>
  <c r="R10" i="39" s="1"/>
  <c r="Q11" i="35"/>
  <c r="Q14" i="36"/>
  <c r="R14" i="36" s="1"/>
  <c r="Q12" i="36"/>
  <c r="R12" i="36" s="1"/>
  <c r="Q7" i="36"/>
  <c r="P24" i="35"/>
  <c r="J24" i="35" s="1"/>
  <c r="L24" i="35" s="1"/>
  <c r="P7" i="36"/>
  <c r="J7" i="36" s="1"/>
  <c r="L7" i="36" s="1"/>
  <c r="R7" i="36" s="1"/>
  <c r="Q15" i="39"/>
  <c r="R15" i="39" s="1"/>
  <c r="Q10" i="36"/>
  <c r="Q19" i="36"/>
  <c r="P10" i="36"/>
  <c r="J10" i="36" s="1"/>
  <c r="L10" i="36" s="1"/>
  <c r="R10" i="36" s="1"/>
  <c r="P23" i="35"/>
  <c r="J23" i="35" s="1"/>
  <c r="L23" i="35" s="1"/>
  <c r="P19" i="36"/>
  <c r="J19" i="36" s="1"/>
  <c r="L19" i="36" s="1"/>
  <c r="R11" i="36"/>
  <c r="R9" i="36"/>
  <c r="R8" i="51"/>
  <c r="Q10" i="40"/>
  <c r="P10" i="40"/>
  <c r="J10" i="40" s="1"/>
  <c r="L10" i="40" s="1"/>
  <c r="R10" i="40" s="1"/>
  <c r="P9" i="40"/>
  <c r="J9" i="40" s="1"/>
  <c r="L9" i="40" s="1"/>
  <c r="R8" i="40"/>
  <c r="R9" i="40"/>
  <c r="R13" i="36"/>
  <c r="R19" i="36"/>
  <c r="P25" i="35"/>
  <c r="J25" i="35" s="1"/>
  <c r="L25" i="35" s="1"/>
  <c r="Q16" i="35"/>
  <c r="P19" i="35"/>
  <c r="J19" i="35" s="1"/>
  <c r="L19" i="35" s="1"/>
  <c r="P22" i="35"/>
  <c r="J22" i="35" s="1"/>
  <c r="L22" i="35" s="1"/>
  <c r="R22" i="35" s="1"/>
  <c r="P15" i="35"/>
  <c r="J15" i="35" s="1"/>
  <c r="L15" i="35" s="1"/>
  <c r="R15" i="35" s="1"/>
  <c r="Q25" i="35"/>
  <c r="Q10" i="35"/>
  <c r="Q19" i="35"/>
  <c r="P10" i="35"/>
  <c r="J10" i="35" s="1"/>
  <c r="L10" i="35" s="1"/>
  <c r="R10" i="35" s="1"/>
  <c r="P13" i="35"/>
  <c r="J13" i="35" s="1"/>
  <c r="L13" i="35" s="1"/>
  <c r="R13" i="35" s="1"/>
  <c r="Q24" i="35"/>
  <c r="R24" i="35" s="1"/>
  <c r="R25" i="35"/>
  <c r="R23" i="35"/>
  <c r="Q9" i="35"/>
  <c r="P16" i="35"/>
  <c r="J16" i="35" s="1"/>
  <c r="L16" i="35" s="1"/>
  <c r="P12" i="35"/>
  <c r="J12" i="35" s="1"/>
  <c r="L12" i="35" s="1"/>
  <c r="R12" i="35" s="1"/>
  <c r="Q17" i="35"/>
  <c r="Q13" i="35"/>
  <c r="P20" i="35"/>
  <c r="J20" i="35" s="1"/>
  <c r="L20" i="35" s="1"/>
  <c r="R20" i="35" s="1"/>
  <c r="P11" i="35"/>
  <c r="J11" i="35" s="1"/>
  <c r="L11" i="35" s="1"/>
  <c r="Q21" i="35"/>
  <c r="R21" i="35" s="1"/>
  <c r="P8" i="35"/>
  <c r="J8" i="35" s="1"/>
  <c r="L8" i="35" s="1"/>
  <c r="R8" i="35"/>
  <c r="R18" i="35"/>
  <c r="R9" i="35"/>
  <c r="R14" i="35"/>
  <c r="R19" i="35"/>
  <c r="R17" i="35"/>
  <c r="R8" i="33"/>
  <c r="I7" i="32"/>
  <c r="N7" i="32"/>
  <c r="O7" i="32"/>
  <c r="I8" i="32"/>
  <c r="N8" i="32"/>
  <c r="O8" i="32"/>
  <c r="Q8" i="32" s="1"/>
  <c r="I9" i="32"/>
  <c r="N9" i="32"/>
  <c r="O9" i="32"/>
  <c r="Q9" i="32"/>
  <c r="I10" i="32"/>
  <c r="N10" i="32"/>
  <c r="O10" i="32"/>
  <c r="I16" i="31"/>
  <c r="N16" i="31"/>
  <c r="O16" i="31"/>
  <c r="Q16" i="31"/>
  <c r="I17" i="31"/>
  <c r="P17" i="31" s="1"/>
  <c r="J17" i="31" s="1"/>
  <c r="L17" i="31" s="1"/>
  <c r="N17" i="31"/>
  <c r="O17" i="31"/>
  <c r="I9" i="31"/>
  <c r="N9" i="31"/>
  <c r="O9" i="31"/>
  <c r="P9" i="31"/>
  <c r="J9" i="31" s="1"/>
  <c r="L9" i="31" s="1"/>
  <c r="I10" i="31"/>
  <c r="N10" i="31"/>
  <c r="O10" i="31"/>
  <c r="Q10" i="31" s="1"/>
  <c r="I11" i="31"/>
  <c r="N11" i="31"/>
  <c r="O11" i="31"/>
  <c r="I12" i="31"/>
  <c r="P12" i="31" s="1"/>
  <c r="J12" i="31" s="1"/>
  <c r="L12" i="31" s="1"/>
  <c r="N12" i="31"/>
  <c r="O12" i="31"/>
  <c r="I13" i="31"/>
  <c r="N13" i="31"/>
  <c r="P13" i="31" s="1"/>
  <c r="J13" i="31" s="1"/>
  <c r="L13" i="31" s="1"/>
  <c r="O13" i="31"/>
  <c r="I14" i="31"/>
  <c r="N14" i="31"/>
  <c r="O14" i="31"/>
  <c r="I15" i="31"/>
  <c r="N15" i="31"/>
  <c r="O15" i="31"/>
  <c r="I8" i="30"/>
  <c r="N8" i="30"/>
  <c r="O8" i="30"/>
  <c r="I9" i="30"/>
  <c r="N9" i="30"/>
  <c r="O9" i="30"/>
  <c r="I10" i="30"/>
  <c r="N10" i="30"/>
  <c r="O10" i="30"/>
  <c r="I7" i="29"/>
  <c r="N7" i="29"/>
  <c r="O7" i="29"/>
  <c r="I8" i="29"/>
  <c r="N8" i="29"/>
  <c r="O8" i="29"/>
  <c r="I9" i="29"/>
  <c r="N9" i="29"/>
  <c r="O9" i="29"/>
  <c r="I10" i="29"/>
  <c r="N10" i="29"/>
  <c r="O10" i="29"/>
  <c r="I11" i="29"/>
  <c r="N11" i="29"/>
  <c r="O11" i="29"/>
  <c r="I12" i="29"/>
  <c r="N12" i="29"/>
  <c r="O12" i="29"/>
  <c r="I13" i="29"/>
  <c r="N13" i="29"/>
  <c r="O13" i="29"/>
  <c r="I14" i="29"/>
  <c r="N14" i="29"/>
  <c r="O14" i="29"/>
  <c r="I15" i="29"/>
  <c r="N15" i="29"/>
  <c r="O15" i="29"/>
  <c r="Q15" i="29" s="1"/>
  <c r="I16" i="29"/>
  <c r="N16" i="29"/>
  <c r="Q16" i="29" s="1"/>
  <c r="O16" i="29"/>
  <c r="I17" i="29"/>
  <c r="N17" i="29"/>
  <c r="O17" i="29"/>
  <c r="I18" i="29"/>
  <c r="N18" i="29"/>
  <c r="O18" i="29"/>
  <c r="Q18" i="29" s="1"/>
  <c r="I19" i="29"/>
  <c r="N19" i="29"/>
  <c r="O19" i="29"/>
  <c r="I14" i="27"/>
  <c r="N14" i="27"/>
  <c r="O14" i="27"/>
  <c r="P14" i="27"/>
  <c r="J14" i="27" s="1"/>
  <c r="L14" i="27" s="1"/>
  <c r="I15" i="27"/>
  <c r="N15" i="27"/>
  <c r="Q15" i="27" s="1"/>
  <c r="O15" i="27"/>
  <c r="I16" i="27"/>
  <c r="N16" i="27"/>
  <c r="Q16" i="27" s="1"/>
  <c r="O16" i="27"/>
  <c r="I17" i="27"/>
  <c r="N17" i="27"/>
  <c r="O17" i="27"/>
  <c r="Q17" i="27"/>
  <c r="I11" i="26"/>
  <c r="N11" i="26"/>
  <c r="O11" i="26"/>
  <c r="I12" i="26"/>
  <c r="N12" i="26"/>
  <c r="O12" i="26"/>
  <c r="Q12" i="26"/>
  <c r="I13" i="26"/>
  <c r="N13" i="26"/>
  <c r="Q13" i="26" s="1"/>
  <c r="O13" i="26"/>
  <c r="I14" i="26"/>
  <c r="N14" i="26"/>
  <c r="O14" i="26"/>
  <c r="Q14" i="26"/>
  <c r="I15" i="26"/>
  <c r="N15" i="26"/>
  <c r="P15" i="26" s="1"/>
  <c r="J15" i="26" s="1"/>
  <c r="L15" i="26" s="1"/>
  <c r="O15" i="26"/>
  <c r="I10" i="25"/>
  <c r="N10" i="25"/>
  <c r="O10" i="25"/>
  <c r="Q10" i="25"/>
  <c r="I11" i="25"/>
  <c r="P11" i="25" s="1"/>
  <c r="J11" i="25" s="1"/>
  <c r="L11" i="25" s="1"/>
  <c r="N11" i="25"/>
  <c r="O11" i="25"/>
  <c r="I12" i="25"/>
  <c r="N12" i="25"/>
  <c r="O12" i="25"/>
  <c r="I13" i="25"/>
  <c r="N13" i="25"/>
  <c r="O13" i="25"/>
  <c r="Q13" i="25"/>
  <c r="I14" i="25"/>
  <c r="N14" i="25"/>
  <c r="O14" i="25"/>
  <c r="P14" i="25" s="1"/>
  <c r="J14" i="25" s="1"/>
  <c r="L14" i="25" s="1"/>
  <c r="I15" i="25"/>
  <c r="N15" i="25"/>
  <c r="O15" i="25"/>
  <c r="I16" i="25"/>
  <c r="P16" i="25" s="1"/>
  <c r="J16" i="25" s="1"/>
  <c r="L16" i="25" s="1"/>
  <c r="N16" i="25"/>
  <c r="Q16" i="25" s="1"/>
  <c r="O16" i="25"/>
  <c r="I17" i="25"/>
  <c r="N17" i="25"/>
  <c r="O17" i="25"/>
  <c r="Q17" i="25"/>
  <c r="I18" i="25"/>
  <c r="N18" i="25"/>
  <c r="Q18" i="25" s="1"/>
  <c r="O18" i="25"/>
  <c r="I19" i="25"/>
  <c r="N19" i="25"/>
  <c r="O19" i="25"/>
  <c r="P19" i="25"/>
  <c r="J19" i="25" s="1"/>
  <c r="L19" i="25" s="1"/>
  <c r="I6" i="24"/>
  <c r="N6" i="24"/>
  <c r="Q6" i="24" s="1"/>
  <c r="O6" i="24"/>
  <c r="I7" i="24"/>
  <c r="N7" i="24"/>
  <c r="O7" i="24"/>
  <c r="Q7" i="24"/>
  <c r="I6" i="23"/>
  <c r="N6" i="23"/>
  <c r="O6" i="23"/>
  <c r="Q6" i="23" s="1"/>
  <c r="I7" i="23"/>
  <c r="N7" i="23"/>
  <c r="O7" i="23"/>
  <c r="I8" i="23"/>
  <c r="N8" i="23"/>
  <c r="O8" i="23"/>
  <c r="I9" i="23"/>
  <c r="N9" i="23"/>
  <c r="O9" i="23"/>
  <c r="I10" i="23"/>
  <c r="N10" i="23"/>
  <c r="O10" i="23"/>
  <c r="I11" i="23"/>
  <c r="N11" i="23"/>
  <c r="O11" i="23"/>
  <c r="I12" i="23"/>
  <c r="N12" i="23"/>
  <c r="O12" i="23"/>
  <c r="I13" i="23"/>
  <c r="N13" i="23"/>
  <c r="O13" i="23"/>
  <c r="I14" i="23"/>
  <c r="N14" i="23"/>
  <c r="O14" i="23"/>
  <c r="I12" i="22"/>
  <c r="N12" i="22"/>
  <c r="O12" i="22"/>
  <c r="I11" i="22"/>
  <c r="N11" i="22"/>
  <c r="O11" i="22"/>
  <c r="I8" i="22"/>
  <c r="N8" i="22"/>
  <c r="O8" i="22"/>
  <c r="I9" i="22"/>
  <c r="N9" i="22"/>
  <c r="O9" i="22"/>
  <c r="I10" i="22"/>
  <c r="N10" i="22"/>
  <c r="O10" i="22"/>
  <c r="P18" i="25" l="1"/>
  <c r="J18" i="25" s="1"/>
  <c r="L18" i="25" s="1"/>
  <c r="Q11" i="25"/>
  <c r="P15" i="27"/>
  <c r="J15" i="27" s="1"/>
  <c r="L15" i="27" s="1"/>
  <c r="P16" i="29"/>
  <c r="J16" i="29" s="1"/>
  <c r="L16" i="29" s="1"/>
  <c r="P8" i="29"/>
  <c r="J8" i="29" s="1"/>
  <c r="L8" i="29" s="1"/>
  <c r="Q7" i="32"/>
  <c r="Q10" i="22"/>
  <c r="P6" i="24"/>
  <c r="J6" i="24" s="1"/>
  <c r="L6" i="24" s="1"/>
  <c r="P13" i="29"/>
  <c r="J13" i="29" s="1"/>
  <c r="L13" i="29" s="1"/>
  <c r="P10" i="29"/>
  <c r="J10" i="29" s="1"/>
  <c r="L10" i="29" s="1"/>
  <c r="R10" i="29" s="1"/>
  <c r="P9" i="32"/>
  <c r="J9" i="32" s="1"/>
  <c r="L9" i="32" s="1"/>
  <c r="P7" i="32"/>
  <c r="J7" i="32" s="1"/>
  <c r="L7" i="32" s="1"/>
  <c r="Q8" i="23"/>
  <c r="P18" i="29"/>
  <c r="J18" i="29" s="1"/>
  <c r="L18" i="29" s="1"/>
  <c r="R18" i="29" s="1"/>
  <c r="Q19" i="25"/>
  <c r="Q12" i="25"/>
  <c r="Q14" i="27"/>
  <c r="P9" i="29"/>
  <c r="J9" i="29" s="1"/>
  <c r="L9" i="29" s="1"/>
  <c r="P7" i="29"/>
  <c r="J7" i="29" s="1"/>
  <c r="L7" i="29" s="1"/>
  <c r="P11" i="23"/>
  <c r="J11" i="23" s="1"/>
  <c r="L11" i="23" s="1"/>
  <c r="P17" i="27"/>
  <c r="J17" i="27" s="1"/>
  <c r="L17" i="27" s="1"/>
  <c r="Q7" i="29"/>
  <c r="Q9" i="31"/>
  <c r="P7" i="24"/>
  <c r="J7" i="24" s="1"/>
  <c r="L7" i="24" s="1"/>
  <c r="P16" i="27"/>
  <c r="J16" i="27" s="1"/>
  <c r="L16" i="27" s="1"/>
  <c r="P17" i="29"/>
  <c r="J17" i="29" s="1"/>
  <c r="L17" i="29" s="1"/>
  <c r="Q14" i="29"/>
  <c r="R16" i="35"/>
  <c r="P19" i="29"/>
  <c r="J19" i="29" s="1"/>
  <c r="L19" i="29" s="1"/>
  <c r="P14" i="29"/>
  <c r="J14" i="29" s="1"/>
  <c r="L14" i="29" s="1"/>
  <c r="R14" i="29" s="1"/>
  <c r="Q8" i="29"/>
  <c r="R8" i="29" s="1"/>
  <c r="P10" i="32"/>
  <c r="J10" i="32" s="1"/>
  <c r="L10" i="32" s="1"/>
  <c r="R11" i="35"/>
  <c r="Q8" i="30"/>
  <c r="P9" i="30"/>
  <c r="J9" i="30" s="1"/>
  <c r="L9" i="30" s="1"/>
  <c r="P8" i="30"/>
  <c r="J8" i="30" s="1"/>
  <c r="L8" i="30" s="1"/>
  <c r="R8" i="30" s="1"/>
  <c r="Q10" i="32"/>
  <c r="P8" i="32"/>
  <c r="J8" i="32" s="1"/>
  <c r="L8" i="32" s="1"/>
  <c r="R10" i="32"/>
  <c r="R8" i="32"/>
  <c r="R9" i="32"/>
  <c r="R7" i="32"/>
  <c r="Q17" i="31"/>
  <c r="P15" i="31"/>
  <c r="J15" i="31" s="1"/>
  <c r="L15" i="31" s="1"/>
  <c r="Q12" i="31"/>
  <c r="R12" i="31" s="1"/>
  <c r="P10" i="31"/>
  <c r="J10" i="31" s="1"/>
  <c r="L10" i="31" s="1"/>
  <c r="R10" i="31" s="1"/>
  <c r="P14" i="31"/>
  <c r="J14" i="31" s="1"/>
  <c r="L14" i="31" s="1"/>
  <c r="Q15" i="31"/>
  <c r="R15" i="31" s="1"/>
  <c r="Q13" i="31"/>
  <c r="P11" i="31"/>
  <c r="J11" i="31" s="1"/>
  <c r="L11" i="31" s="1"/>
  <c r="R11" i="31" s="1"/>
  <c r="P16" i="31"/>
  <c r="J16" i="31" s="1"/>
  <c r="L16" i="31" s="1"/>
  <c r="R17" i="31"/>
  <c r="R16" i="31"/>
  <c r="R9" i="31"/>
  <c r="R13" i="31"/>
  <c r="Q14" i="31"/>
  <c r="Q11" i="31"/>
  <c r="Q9" i="30"/>
  <c r="R9" i="30" s="1"/>
  <c r="P10" i="30"/>
  <c r="J10" i="30" s="1"/>
  <c r="L10" i="30" s="1"/>
  <c r="Q10" i="30"/>
  <c r="Q17" i="29"/>
  <c r="R17" i="29" s="1"/>
  <c r="Q13" i="29"/>
  <c r="R13" i="29" s="1"/>
  <c r="Q10" i="29"/>
  <c r="P12" i="29"/>
  <c r="J12" i="29" s="1"/>
  <c r="L12" i="29" s="1"/>
  <c r="P15" i="29"/>
  <c r="J15" i="29" s="1"/>
  <c r="L15" i="29" s="1"/>
  <c r="R15" i="29" s="1"/>
  <c r="Q9" i="29"/>
  <c r="R9" i="29" s="1"/>
  <c r="P11" i="29"/>
  <c r="J11" i="29" s="1"/>
  <c r="L11" i="29" s="1"/>
  <c r="R16" i="29"/>
  <c r="R7" i="29"/>
  <c r="Q12" i="29"/>
  <c r="Q19" i="29"/>
  <c r="Q11" i="29"/>
  <c r="R16" i="27"/>
  <c r="R14" i="27"/>
  <c r="R15" i="27"/>
  <c r="R17" i="27"/>
  <c r="Q15" i="26"/>
  <c r="P13" i="26"/>
  <c r="J13" i="26" s="1"/>
  <c r="L13" i="26" s="1"/>
  <c r="P14" i="26"/>
  <c r="J14" i="26" s="1"/>
  <c r="L14" i="26" s="1"/>
  <c r="R14" i="26" s="1"/>
  <c r="P12" i="26"/>
  <c r="J12" i="26" s="1"/>
  <c r="L12" i="26" s="1"/>
  <c r="R12" i="26" s="1"/>
  <c r="Q11" i="26"/>
  <c r="P11" i="26"/>
  <c r="J11" i="26" s="1"/>
  <c r="L11" i="26" s="1"/>
  <c r="R11" i="26" s="1"/>
  <c r="R13" i="26"/>
  <c r="R15" i="26"/>
  <c r="P13" i="25"/>
  <c r="J13" i="25" s="1"/>
  <c r="L13" i="25" s="1"/>
  <c r="P15" i="25"/>
  <c r="J15" i="25" s="1"/>
  <c r="L15" i="25" s="1"/>
  <c r="P17" i="25"/>
  <c r="J17" i="25" s="1"/>
  <c r="L17" i="25" s="1"/>
  <c r="Q14" i="25"/>
  <c r="P12" i="25"/>
  <c r="J12" i="25" s="1"/>
  <c r="L12" i="25" s="1"/>
  <c r="P10" i="25"/>
  <c r="J10" i="25" s="1"/>
  <c r="L10" i="25" s="1"/>
  <c r="R16" i="25"/>
  <c r="R11" i="25"/>
  <c r="R19" i="25"/>
  <c r="R14" i="25"/>
  <c r="R13" i="25"/>
  <c r="R18" i="25"/>
  <c r="R12" i="25"/>
  <c r="R10" i="25"/>
  <c r="Q15" i="25"/>
  <c r="R6" i="24"/>
  <c r="R7" i="24"/>
  <c r="Q10" i="23"/>
  <c r="Q14" i="23"/>
  <c r="Q13" i="23"/>
  <c r="P8" i="23"/>
  <c r="J8" i="23" s="1"/>
  <c r="L8" i="23" s="1"/>
  <c r="R8" i="23" s="1"/>
  <c r="P10" i="23"/>
  <c r="J10" i="23" s="1"/>
  <c r="L10" i="23" s="1"/>
  <c r="R10" i="23" s="1"/>
  <c r="P14" i="23"/>
  <c r="J14" i="23" s="1"/>
  <c r="L14" i="23" s="1"/>
  <c r="R14" i="23" s="1"/>
  <c r="P7" i="23"/>
  <c r="J7" i="23" s="1"/>
  <c r="L7" i="23" s="1"/>
  <c r="P6" i="23"/>
  <c r="J6" i="23" s="1"/>
  <c r="L6" i="23" s="1"/>
  <c r="R6" i="23" s="1"/>
  <c r="Q7" i="23"/>
  <c r="P13" i="23"/>
  <c r="J13" i="23" s="1"/>
  <c r="L13" i="23" s="1"/>
  <c r="Q9" i="23"/>
  <c r="P9" i="23"/>
  <c r="J9" i="23" s="1"/>
  <c r="L9" i="23" s="1"/>
  <c r="Q12" i="23"/>
  <c r="P12" i="23"/>
  <c r="J12" i="23" s="1"/>
  <c r="L12" i="23" s="1"/>
  <c r="R12" i="23" s="1"/>
  <c r="Q11" i="23"/>
  <c r="R11" i="23" s="1"/>
  <c r="Q12" i="22"/>
  <c r="P12" i="22"/>
  <c r="J12" i="22" s="1"/>
  <c r="L12" i="22" s="1"/>
  <c r="P10" i="22"/>
  <c r="J10" i="22" s="1"/>
  <c r="L10" i="22" s="1"/>
  <c r="R10" i="22" s="1"/>
  <c r="P11" i="22"/>
  <c r="J11" i="22" s="1"/>
  <c r="L11" i="22" s="1"/>
  <c r="Q9" i="22"/>
  <c r="Q8" i="22"/>
  <c r="Q11" i="22"/>
  <c r="P8" i="22"/>
  <c r="J8" i="22" s="1"/>
  <c r="L8" i="22" s="1"/>
  <c r="P9" i="22"/>
  <c r="J9" i="22" s="1"/>
  <c r="L9" i="22" s="1"/>
  <c r="R19" i="29" l="1"/>
  <c r="R15" i="25"/>
  <c r="R11" i="22"/>
  <c r="R12" i="29"/>
  <c r="R12" i="22"/>
  <c r="R14" i="31"/>
  <c r="R10" i="30"/>
  <c r="R11" i="29"/>
  <c r="R17" i="25"/>
  <c r="R7" i="23"/>
  <c r="R9" i="23"/>
  <c r="R13" i="23"/>
  <c r="R8" i="22"/>
  <c r="R9" i="22"/>
  <c r="I6" i="52"/>
  <c r="N6" i="52"/>
  <c r="O6" i="52"/>
  <c r="I7" i="52"/>
  <c r="N7" i="52"/>
  <c r="O7" i="52"/>
  <c r="P7" i="52" s="1"/>
  <c r="J7" i="52" s="1"/>
  <c r="L7" i="52" s="1"/>
  <c r="I8" i="52"/>
  <c r="N8" i="52"/>
  <c r="O8" i="52"/>
  <c r="I9" i="52"/>
  <c r="N9" i="52"/>
  <c r="O9" i="52"/>
  <c r="I10" i="52"/>
  <c r="N10" i="52"/>
  <c r="O10" i="52"/>
  <c r="I7" i="42"/>
  <c r="N7" i="42"/>
  <c r="O7" i="42"/>
  <c r="I7" i="38"/>
  <c r="N7" i="38"/>
  <c r="O7" i="38"/>
  <c r="I8" i="38"/>
  <c r="N8" i="38"/>
  <c r="O8" i="38"/>
  <c r="I9" i="38"/>
  <c r="N9" i="38"/>
  <c r="O9" i="38"/>
  <c r="I10" i="38"/>
  <c r="N10" i="38"/>
  <c r="O10" i="38"/>
  <c r="I7" i="37"/>
  <c r="N7" i="37"/>
  <c r="O7" i="37"/>
  <c r="I8" i="37"/>
  <c r="N8" i="37"/>
  <c r="O8" i="37"/>
  <c r="I9" i="37"/>
  <c r="N9" i="37"/>
  <c r="O9" i="37"/>
  <c r="I10" i="37"/>
  <c r="N10" i="37"/>
  <c r="O10" i="37"/>
  <c r="P9" i="37" l="1"/>
  <c r="J9" i="37" s="1"/>
  <c r="L9" i="37" s="1"/>
  <c r="P9" i="52"/>
  <c r="J9" i="52" s="1"/>
  <c r="L9" i="52" s="1"/>
  <c r="Q6" i="52"/>
  <c r="Q10" i="52"/>
  <c r="P7" i="38"/>
  <c r="J7" i="38" s="1"/>
  <c r="L7" i="38" s="1"/>
  <c r="P10" i="38"/>
  <c r="J10" i="38" s="1"/>
  <c r="L10" i="38" s="1"/>
  <c r="P7" i="37"/>
  <c r="J7" i="37" s="1"/>
  <c r="L7" i="37" s="1"/>
  <c r="Q7" i="37"/>
  <c r="P8" i="38"/>
  <c r="J8" i="38" s="1"/>
  <c r="L8" i="38" s="1"/>
  <c r="P9" i="38"/>
  <c r="J9" i="38" s="1"/>
  <c r="L9" i="38" s="1"/>
  <c r="P10" i="37"/>
  <c r="J10" i="37" s="1"/>
  <c r="L10" i="37" s="1"/>
  <c r="Q9" i="37"/>
  <c r="R9" i="37" s="1"/>
  <c r="Q8" i="38"/>
  <c r="P8" i="52"/>
  <c r="J8" i="52" s="1"/>
  <c r="L8" i="52" s="1"/>
  <c r="Q10" i="37"/>
  <c r="P8" i="37"/>
  <c r="J8" i="37" s="1"/>
  <c r="L8" i="37" s="1"/>
  <c r="R8" i="37" s="1"/>
  <c r="Q7" i="52"/>
  <c r="R7" i="52" s="1"/>
  <c r="Q8" i="37"/>
  <c r="Q7" i="42"/>
  <c r="P7" i="42"/>
  <c r="J7" i="42" s="1"/>
  <c r="L7" i="42" s="1"/>
  <c r="Q10" i="38"/>
  <c r="R10" i="38" s="1"/>
  <c r="Q9" i="38"/>
  <c r="Q7" i="38"/>
  <c r="Q9" i="52"/>
  <c r="R9" i="52" s="1"/>
  <c r="P6" i="52"/>
  <c r="J6" i="52" s="1"/>
  <c r="L6" i="52" s="1"/>
  <c r="P10" i="52"/>
  <c r="J10" i="52" s="1"/>
  <c r="L10" i="52" s="1"/>
  <c r="R10" i="52" s="1"/>
  <c r="R6" i="52"/>
  <c r="Q8" i="52"/>
  <c r="R7" i="38"/>
  <c r="I6" i="28"/>
  <c r="N6" i="28"/>
  <c r="O6" i="28"/>
  <c r="I7" i="28"/>
  <c r="N7" i="28"/>
  <c r="O7" i="28"/>
  <c r="I13" i="27"/>
  <c r="N13" i="27"/>
  <c r="O13" i="27"/>
  <c r="I9" i="26"/>
  <c r="N9" i="26"/>
  <c r="O9" i="26"/>
  <c r="I10" i="26"/>
  <c r="N10" i="26"/>
  <c r="O10" i="26"/>
  <c r="O5" i="23"/>
  <c r="N5" i="23"/>
  <c r="I5" i="23"/>
  <c r="O4" i="23"/>
  <c r="N4" i="23"/>
  <c r="I4" i="23"/>
  <c r="I6" i="22"/>
  <c r="N6" i="22"/>
  <c r="O6" i="22"/>
  <c r="I7" i="22"/>
  <c r="N7" i="22"/>
  <c r="O7" i="22"/>
  <c r="R7" i="37" l="1"/>
  <c r="R7" i="42"/>
  <c r="R10" i="37"/>
  <c r="P13" i="27"/>
  <c r="J13" i="27" s="1"/>
  <c r="L13" i="27" s="1"/>
  <c r="R8" i="52"/>
  <c r="R8" i="38"/>
  <c r="R9" i="38"/>
  <c r="Q4" i="23"/>
  <c r="Q6" i="22"/>
  <c r="Q7" i="22"/>
  <c r="Q10" i="26"/>
  <c r="Q7" i="28"/>
  <c r="P7" i="22"/>
  <c r="J7" i="22" s="1"/>
  <c r="L7" i="22" s="1"/>
  <c r="Q9" i="26"/>
  <c r="P6" i="22"/>
  <c r="J6" i="22" s="1"/>
  <c r="L6" i="22" s="1"/>
  <c r="R6" i="22" s="1"/>
  <c r="P7" i="28"/>
  <c r="J7" i="28" s="1"/>
  <c r="L7" i="28" s="1"/>
  <c r="R7" i="28" s="1"/>
  <c r="Q6" i="28"/>
  <c r="P10" i="26"/>
  <c r="J10" i="26" s="1"/>
  <c r="L10" i="26" s="1"/>
  <c r="R10" i="26" s="1"/>
  <c r="P9" i="26"/>
  <c r="J9" i="26" s="1"/>
  <c r="L9" i="26" s="1"/>
  <c r="R9" i="26" s="1"/>
  <c r="Q13" i="27"/>
  <c r="P6" i="28"/>
  <c r="J6" i="28" s="1"/>
  <c r="L6" i="28" s="1"/>
  <c r="P5" i="23"/>
  <c r="J5" i="23" s="1"/>
  <c r="L5" i="23" s="1"/>
  <c r="P4" i="23"/>
  <c r="J4" i="23" s="1"/>
  <c r="L4" i="23" s="1"/>
  <c r="Q5" i="23"/>
  <c r="O7" i="54"/>
  <c r="N7" i="54"/>
  <c r="I7" i="54"/>
  <c r="O6" i="54"/>
  <c r="N6" i="54"/>
  <c r="I6" i="54"/>
  <c r="O5" i="54"/>
  <c r="N5" i="54"/>
  <c r="I5" i="54"/>
  <c r="O4" i="54"/>
  <c r="N4" i="54"/>
  <c r="I4" i="54"/>
  <c r="P4" i="54" s="1"/>
  <c r="J4" i="54" s="1"/>
  <c r="L4" i="54" s="1"/>
  <c r="R13" i="27" l="1"/>
  <c r="M10" i="23"/>
  <c r="M8" i="23"/>
  <c r="M7" i="23"/>
  <c r="M11" i="23"/>
  <c r="M12" i="23"/>
  <c r="M6" i="23"/>
  <c r="M14" i="23"/>
  <c r="M9" i="23"/>
  <c r="M13" i="23"/>
  <c r="R7" i="22"/>
  <c r="Q5" i="54"/>
  <c r="R6" i="28"/>
  <c r="P5" i="54"/>
  <c r="J5" i="54" s="1"/>
  <c r="L5" i="54" s="1"/>
  <c r="Q6" i="54"/>
  <c r="Q7" i="54"/>
  <c r="R5" i="23"/>
  <c r="Q4" i="54"/>
  <c r="R4" i="54" s="1"/>
  <c r="R4" i="23"/>
  <c r="M4" i="23"/>
  <c r="M5" i="23"/>
  <c r="P6" i="54"/>
  <c r="J6" i="54" s="1"/>
  <c r="L6" i="54" s="1"/>
  <c r="P7" i="54"/>
  <c r="J7" i="54" s="1"/>
  <c r="L7" i="54" s="1"/>
  <c r="O8" i="26"/>
  <c r="N8" i="26"/>
  <c r="I8" i="26"/>
  <c r="O7" i="26"/>
  <c r="N7" i="26"/>
  <c r="I7" i="26"/>
  <c r="O6" i="26"/>
  <c r="N6" i="26"/>
  <c r="I6" i="26"/>
  <c r="O5" i="26"/>
  <c r="N5" i="26"/>
  <c r="I5" i="26"/>
  <c r="R5" i="54" l="1"/>
  <c r="Q5" i="26"/>
  <c r="P6" i="26"/>
  <c r="J6" i="26" s="1"/>
  <c r="L6" i="26" s="1"/>
  <c r="R7" i="54"/>
  <c r="Q6" i="26"/>
  <c r="R6" i="26" s="1"/>
  <c r="M7" i="54"/>
  <c r="M5" i="54"/>
  <c r="R6" i="54"/>
  <c r="M4" i="54"/>
  <c r="M6" i="54"/>
  <c r="Q7" i="26"/>
  <c r="Q8" i="26"/>
  <c r="P8" i="26"/>
  <c r="J8" i="26" s="1"/>
  <c r="L8" i="26" s="1"/>
  <c r="P7" i="26"/>
  <c r="J7" i="26" s="1"/>
  <c r="L7" i="26" s="1"/>
  <c r="P5" i="26"/>
  <c r="J5" i="26" s="1"/>
  <c r="L5" i="26" s="1"/>
  <c r="O7" i="45"/>
  <c r="N7" i="45"/>
  <c r="I7" i="45"/>
  <c r="O6" i="45"/>
  <c r="N6" i="45"/>
  <c r="I6" i="45"/>
  <c r="O6" i="42"/>
  <c r="N6" i="42"/>
  <c r="I6" i="42"/>
  <c r="O7" i="40"/>
  <c r="N7" i="40"/>
  <c r="I7" i="40"/>
  <c r="O6" i="40"/>
  <c r="N6" i="40"/>
  <c r="I6" i="40"/>
  <c r="P6" i="40" s="1"/>
  <c r="J6" i="40" s="1"/>
  <c r="L6" i="40" s="1"/>
  <c r="O9" i="39"/>
  <c r="N9" i="39"/>
  <c r="I9" i="39"/>
  <c r="O8" i="39"/>
  <c r="N8" i="39"/>
  <c r="I8" i="39"/>
  <c r="O7" i="39"/>
  <c r="N7" i="39"/>
  <c r="I7" i="39"/>
  <c r="O6" i="39"/>
  <c r="N6" i="39"/>
  <c r="I6" i="39"/>
  <c r="O6" i="36"/>
  <c r="N6" i="36"/>
  <c r="I6" i="36"/>
  <c r="O5" i="36"/>
  <c r="N5" i="36"/>
  <c r="Q5" i="36" s="1"/>
  <c r="I5" i="36"/>
  <c r="O4" i="36"/>
  <c r="N4" i="36"/>
  <c r="I4" i="36"/>
  <c r="O7" i="30"/>
  <c r="N7" i="30"/>
  <c r="I7" i="30"/>
  <c r="O6" i="30"/>
  <c r="N6" i="30"/>
  <c r="I6" i="30"/>
  <c r="O12" i="27"/>
  <c r="N12" i="27"/>
  <c r="Q12" i="27" s="1"/>
  <c r="I12" i="27"/>
  <c r="P12" i="27" s="1"/>
  <c r="J12" i="27" s="1"/>
  <c r="L12" i="27" s="1"/>
  <c r="O11" i="27"/>
  <c r="N11" i="27"/>
  <c r="Q11" i="27" s="1"/>
  <c r="I11" i="27"/>
  <c r="O10" i="27"/>
  <c r="N10" i="27"/>
  <c r="I10" i="27"/>
  <c r="O9" i="27"/>
  <c r="N9" i="27"/>
  <c r="Q9" i="27" s="1"/>
  <c r="I9" i="27"/>
  <c r="O8" i="27"/>
  <c r="N8" i="27"/>
  <c r="I8" i="27"/>
  <c r="O7" i="27"/>
  <c r="N7" i="27"/>
  <c r="I7" i="27"/>
  <c r="P7" i="27" s="1"/>
  <c r="J7" i="27" s="1"/>
  <c r="L7" i="27" s="1"/>
  <c r="I4" i="27"/>
  <c r="N4" i="27"/>
  <c r="O4" i="27"/>
  <c r="Q4" i="36" l="1"/>
  <c r="Q6" i="30"/>
  <c r="P11" i="27"/>
  <c r="J11" i="27" s="1"/>
  <c r="L11" i="27" s="1"/>
  <c r="P4" i="27"/>
  <c r="J4" i="27" s="1"/>
  <c r="L4" i="27" s="1"/>
  <c r="Q7" i="27"/>
  <c r="Q6" i="40"/>
  <c r="P6" i="30"/>
  <c r="J6" i="30" s="1"/>
  <c r="L6" i="30" s="1"/>
  <c r="Q7" i="30"/>
  <c r="P5" i="36"/>
  <c r="J5" i="36" s="1"/>
  <c r="L5" i="36" s="1"/>
  <c r="R5" i="36" s="1"/>
  <c r="Q6" i="36"/>
  <c r="Q9" i="39"/>
  <c r="Q7" i="40"/>
  <c r="Q7" i="39"/>
  <c r="P7" i="40"/>
  <c r="J7" i="40" s="1"/>
  <c r="L7" i="40" s="1"/>
  <c r="P7" i="30"/>
  <c r="J7" i="30" s="1"/>
  <c r="L7" i="30" s="1"/>
  <c r="Q6" i="39"/>
  <c r="P9" i="39"/>
  <c r="J9" i="39" s="1"/>
  <c r="L9" i="39" s="1"/>
  <c r="P4" i="36"/>
  <c r="J4" i="36" s="1"/>
  <c r="L4" i="36" s="1"/>
  <c r="Q10" i="27"/>
  <c r="Q4" i="27"/>
  <c r="R4" i="27" s="1"/>
  <c r="Q6" i="45"/>
  <c r="Q8" i="27"/>
  <c r="P7" i="39"/>
  <c r="J7" i="39" s="1"/>
  <c r="L7" i="39" s="1"/>
  <c r="Q6" i="42"/>
  <c r="P7" i="45"/>
  <c r="J7" i="45" s="1"/>
  <c r="L7" i="45" s="1"/>
  <c r="P9" i="27"/>
  <c r="J9" i="27" s="1"/>
  <c r="L9" i="27" s="1"/>
  <c r="R9" i="27" s="1"/>
  <c r="P6" i="36"/>
  <c r="J6" i="36" s="1"/>
  <c r="L6" i="36" s="1"/>
  <c r="P6" i="39"/>
  <c r="J6" i="39" s="1"/>
  <c r="L6" i="39" s="1"/>
  <c r="Q8" i="39"/>
  <c r="Q7" i="45"/>
  <c r="R8" i="26"/>
  <c r="R7" i="26"/>
  <c r="R5" i="26"/>
  <c r="P6" i="45"/>
  <c r="J6" i="45" s="1"/>
  <c r="L6" i="45" s="1"/>
  <c r="P6" i="42"/>
  <c r="J6" i="42" s="1"/>
  <c r="L6" i="42" s="1"/>
  <c r="R6" i="40"/>
  <c r="P8" i="39"/>
  <c r="J8" i="39" s="1"/>
  <c r="L8" i="39" s="1"/>
  <c r="R4" i="36"/>
  <c r="R12" i="27"/>
  <c r="R11" i="27"/>
  <c r="P10" i="27"/>
  <c r="J10" i="27" s="1"/>
  <c r="L10" i="27" s="1"/>
  <c r="R7" i="27"/>
  <c r="P8" i="27"/>
  <c r="J8" i="27" s="1"/>
  <c r="L8" i="27" s="1"/>
  <c r="O9" i="25"/>
  <c r="N9" i="25"/>
  <c r="I9" i="25"/>
  <c r="O8" i="25"/>
  <c r="N8" i="25"/>
  <c r="I8" i="25"/>
  <c r="O7" i="25"/>
  <c r="N7" i="25"/>
  <c r="I7" i="25"/>
  <c r="O6" i="25"/>
  <c r="N6" i="25"/>
  <c r="I6" i="25"/>
  <c r="R6" i="39" l="1"/>
  <c r="R7" i="40"/>
  <c r="R7" i="39"/>
  <c r="R6" i="30"/>
  <c r="R7" i="30"/>
  <c r="R9" i="39"/>
  <c r="Q9" i="25"/>
  <c r="P7" i="25"/>
  <c r="J7" i="25" s="1"/>
  <c r="L7" i="25" s="1"/>
  <c r="Q7" i="25"/>
  <c r="P6" i="25"/>
  <c r="J6" i="25" s="1"/>
  <c r="L6" i="25" s="1"/>
  <c r="Q8" i="25"/>
  <c r="R8" i="39"/>
  <c r="R7" i="45"/>
  <c r="Q6" i="25"/>
  <c r="P9" i="25"/>
  <c r="J9" i="25" s="1"/>
  <c r="L9" i="25" s="1"/>
  <c r="R6" i="36"/>
  <c r="R6" i="42"/>
  <c r="R6" i="45"/>
  <c r="R10" i="27"/>
  <c r="R8" i="27"/>
  <c r="P8" i="25"/>
  <c r="J8" i="25" s="1"/>
  <c r="L8" i="25" s="1"/>
  <c r="I6" i="41"/>
  <c r="I7" i="41"/>
  <c r="I8" i="41"/>
  <c r="I5" i="41"/>
  <c r="I4" i="41"/>
  <c r="N8" i="41"/>
  <c r="O8" i="41"/>
  <c r="O5" i="52"/>
  <c r="N5" i="52"/>
  <c r="I5" i="52"/>
  <c r="O4" i="52"/>
  <c r="N4" i="52"/>
  <c r="I4" i="52"/>
  <c r="O7" i="51"/>
  <c r="N7" i="51"/>
  <c r="I7" i="51"/>
  <c r="O6" i="51"/>
  <c r="N6" i="51"/>
  <c r="I6" i="51"/>
  <c r="O5" i="51"/>
  <c r="N5" i="51"/>
  <c r="I5" i="51"/>
  <c r="O4" i="51"/>
  <c r="N4" i="51"/>
  <c r="I4" i="51"/>
  <c r="Q4" i="51" l="1"/>
  <c r="R7" i="25"/>
  <c r="P5" i="52"/>
  <c r="J5" i="52" s="1"/>
  <c r="L5" i="52" s="1"/>
  <c r="Q8" i="41"/>
  <c r="P4" i="51"/>
  <c r="J4" i="51" s="1"/>
  <c r="L4" i="51" s="1"/>
  <c r="Q5" i="52"/>
  <c r="R6" i="25"/>
  <c r="P4" i="52"/>
  <c r="J4" i="52" s="1"/>
  <c r="L4" i="52" s="1"/>
  <c r="Q4" i="52"/>
  <c r="R9" i="25"/>
  <c r="Q5" i="51"/>
  <c r="Q6" i="51"/>
  <c r="R8" i="25"/>
  <c r="P6" i="51"/>
  <c r="J6" i="51" s="1"/>
  <c r="L6" i="51" s="1"/>
  <c r="Q7" i="51"/>
  <c r="P5" i="51"/>
  <c r="J5" i="51" s="1"/>
  <c r="L5" i="51" s="1"/>
  <c r="P8" i="41"/>
  <c r="J8" i="41" s="1"/>
  <c r="L8" i="41" s="1"/>
  <c r="P7" i="51"/>
  <c r="J7" i="51" s="1"/>
  <c r="L7" i="51" s="1"/>
  <c r="I8" i="31"/>
  <c r="N8" i="31"/>
  <c r="O8" i="31"/>
  <c r="M8" i="51" l="1"/>
  <c r="M5" i="52"/>
  <c r="R4" i="52"/>
  <c r="R5" i="52"/>
  <c r="M6" i="51"/>
  <c r="M10" i="52"/>
  <c r="M9" i="52"/>
  <c r="M7" i="52"/>
  <c r="M8" i="52"/>
  <c r="M6" i="52"/>
  <c r="R4" i="51"/>
  <c r="R8" i="41"/>
  <c r="M4" i="51"/>
  <c r="M7" i="51"/>
  <c r="R5" i="51"/>
  <c r="M5" i="51"/>
  <c r="R6" i="51"/>
  <c r="M4" i="52"/>
  <c r="R7" i="51"/>
  <c r="P8" i="31"/>
  <c r="J8" i="31" s="1"/>
  <c r="L8" i="31" s="1"/>
  <c r="Q8" i="31"/>
  <c r="R8" i="31" l="1"/>
  <c r="O5" i="45"/>
  <c r="N5" i="45"/>
  <c r="I5" i="45"/>
  <c r="O4" i="45"/>
  <c r="N4" i="45"/>
  <c r="I4" i="45"/>
  <c r="O6" i="44"/>
  <c r="N6" i="44"/>
  <c r="I6" i="44"/>
  <c r="O5" i="44"/>
  <c r="N5" i="44"/>
  <c r="I5" i="44"/>
  <c r="O4" i="44"/>
  <c r="N4" i="44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O6" i="41"/>
  <c r="N6" i="41"/>
  <c r="O5" i="41"/>
  <c r="N5" i="41"/>
  <c r="O4" i="41"/>
  <c r="N4" i="41"/>
  <c r="O5" i="40"/>
  <c r="N5" i="40"/>
  <c r="I5" i="40"/>
  <c r="O4" i="40"/>
  <c r="N4" i="40"/>
  <c r="I4" i="40"/>
  <c r="O5" i="39"/>
  <c r="N5" i="39"/>
  <c r="I5" i="39"/>
  <c r="O4" i="39"/>
  <c r="N4" i="39"/>
  <c r="I4" i="39"/>
  <c r="O6" i="38"/>
  <c r="N6" i="38"/>
  <c r="I6" i="38"/>
  <c r="O5" i="38"/>
  <c r="N5" i="38"/>
  <c r="I5" i="38"/>
  <c r="O4" i="38"/>
  <c r="N4" i="38"/>
  <c r="I4" i="38"/>
  <c r="O6" i="37"/>
  <c r="N6" i="37"/>
  <c r="I6" i="37"/>
  <c r="O5" i="37"/>
  <c r="N5" i="37"/>
  <c r="I5" i="37"/>
  <c r="O4" i="37"/>
  <c r="N4" i="37"/>
  <c r="I4" i="37"/>
  <c r="O7" i="35"/>
  <c r="N7" i="35"/>
  <c r="I7" i="35"/>
  <c r="O6" i="35"/>
  <c r="N6" i="35"/>
  <c r="I6" i="35"/>
  <c r="O5" i="35"/>
  <c r="N5" i="35"/>
  <c r="I5" i="35"/>
  <c r="O4" i="35"/>
  <c r="N4" i="35"/>
  <c r="I4" i="35"/>
  <c r="O5" i="34"/>
  <c r="N5" i="34"/>
  <c r="I5" i="34"/>
  <c r="O4" i="34"/>
  <c r="N4" i="34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6" i="32"/>
  <c r="N6" i="32"/>
  <c r="I6" i="32"/>
  <c r="O5" i="32"/>
  <c r="N5" i="32"/>
  <c r="I5" i="32"/>
  <c r="O4" i="32"/>
  <c r="N4" i="32"/>
  <c r="I4" i="32"/>
  <c r="O7" i="31"/>
  <c r="N7" i="31"/>
  <c r="I7" i="31"/>
  <c r="O6" i="31"/>
  <c r="N6" i="31"/>
  <c r="I6" i="31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8"/>
  <c r="N5" i="28"/>
  <c r="I5" i="28"/>
  <c r="O4" i="28"/>
  <c r="N4" i="28"/>
  <c r="I4" i="28"/>
  <c r="O6" i="27"/>
  <c r="N6" i="27"/>
  <c r="I6" i="27"/>
  <c r="O5" i="27"/>
  <c r="N5" i="27"/>
  <c r="I5" i="27"/>
  <c r="O4" i="26"/>
  <c r="N4" i="26"/>
  <c r="I4" i="26"/>
  <c r="O5" i="25"/>
  <c r="N5" i="25"/>
  <c r="I5" i="25"/>
  <c r="O4" i="25"/>
  <c r="N4" i="25"/>
  <c r="I4" i="25"/>
  <c r="Q5" i="40" l="1"/>
  <c r="Q6" i="35"/>
  <c r="P6" i="35"/>
  <c r="J6" i="35" s="1"/>
  <c r="L6" i="35" s="1"/>
  <c r="Q4" i="34"/>
  <c r="Q6" i="29"/>
  <c r="Q4" i="37"/>
  <c r="P4" i="32"/>
  <c r="J4" i="32" s="1"/>
  <c r="L4" i="32" s="1"/>
  <c r="Q5" i="38"/>
  <c r="Q5" i="39"/>
  <c r="Q5" i="41"/>
  <c r="Q5" i="45"/>
  <c r="P5" i="27"/>
  <c r="J5" i="27" s="1"/>
  <c r="L5" i="27" s="1"/>
  <c r="P7" i="31"/>
  <c r="J7" i="31" s="1"/>
  <c r="L7" i="31" s="1"/>
  <c r="Q5" i="25"/>
  <c r="Q5" i="27"/>
  <c r="R5" i="27" s="1"/>
  <c r="Q5" i="30"/>
  <c r="Q7" i="31"/>
  <c r="P5" i="32"/>
  <c r="J5" i="32" s="1"/>
  <c r="L5" i="32" s="1"/>
  <c r="Q6" i="32"/>
  <c r="Q6" i="33"/>
  <c r="Q4" i="35"/>
  <c r="P5" i="35"/>
  <c r="J5" i="35" s="1"/>
  <c r="L5" i="35" s="1"/>
  <c r="P7" i="35"/>
  <c r="J7" i="35" s="1"/>
  <c r="L7" i="35" s="1"/>
  <c r="Q6" i="38"/>
  <c r="P6" i="44"/>
  <c r="J6" i="44" s="1"/>
  <c r="L6" i="44" s="1"/>
  <c r="Q4" i="44"/>
  <c r="P5" i="44"/>
  <c r="J5" i="44" s="1"/>
  <c r="L5" i="44" s="1"/>
  <c r="P6" i="43"/>
  <c r="J6" i="43" s="1"/>
  <c r="L6" i="43" s="1"/>
  <c r="Q4" i="43"/>
  <c r="P5" i="43"/>
  <c r="J5" i="43" s="1"/>
  <c r="L5" i="43" s="1"/>
  <c r="Q7" i="43"/>
  <c r="Q4" i="42"/>
  <c r="Q7" i="41"/>
  <c r="Q6" i="41"/>
  <c r="P4" i="45"/>
  <c r="J4" i="45" s="1"/>
  <c r="L4" i="45" s="1"/>
  <c r="R4" i="45" s="1"/>
  <c r="Q4" i="45"/>
  <c r="P5" i="45"/>
  <c r="J5" i="45" s="1"/>
  <c r="L5" i="45" s="1"/>
  <c r="Q5" i="44"/>
  <c r="P4" i="44"/>
  <c r="J4" i="44" s="1"/>
  <c r="L4" i="44" s="1"/>
  <c r="Q6" i="44"/>
  <c r="R6" i="44" s="1"/>
  <c r="P7" i="43"/>
  <c r="J7" i="43" s="1"/>
  <c r="L7" i="43" s="1"/>
  <c r="Q5" i="43"/>
  <c r="P4" i="43"/>
  <c r="J4" i="43" s="1"/>
  <c r="L4" i="43" s="1"/>
  <c r="Q6" i="43"/>
  <c r="R6" i="43" s="1"/>
  <c r="Q5" i="42"/>
  <c r="P5" i="42"/>
  <c r="J5" i="42" s="1"/>
  <c r="L5" i="42" s="1"/>
  <c r="P5" i="41"/>
  <c r="J5" i="41" s="1"/>
  <c r="L5" i="41" s="1"/>
  <c r="P6" i="41"/>
  <c r="J6" i="41" s="1"/>
  <c r="L6" i="41" s="1"/>
  <c r="Q4" i="41"/>
  <c r="Q4" i="40"/>
  <c r="P5" i="40"/>
  <c r="J5" i="40" s="1"/>
  <c r="L5" i="40" s="1"/>
  <c r="P5" i="39"/>
  <c r="J5" i="39" s="1"/>
  <c r="L5" i="39" s="1"/>
  <c r="Q4" i="39"/>
  <c r="Q4" i="38"/>
  <c r="P5" i="38"/>
  <c r="J5" i="38" s="1"/>
  <c r="L5" i="38" s="1"/>
  <c r="P6" i="38"/>
  <c r="J6" i="38" s="1"/>
  <c r="L6" i="38" s="1"/>
  <c r="R6" i="38" s="1"/>
  <c r="Q5" i="37"/>
  <c r="P5" i="37"/>
  <c r="J5" i="37" s="1"/>
  <c r="L5" i="37" s="1"/>
  <c r="P6" i="37"/>
  <c r="J6" i="37" s="1"/>
  <c r="L6" i="37" s="1"/>
  <c r="Q6" i="37"/>
  <c r="Q7" i="35"/>
  <c r="P4" i="35"/>
  <c r="J4" i="35" s="1"/>
  <c r="L4" i="35" s="1"/>
  <c r="P4" i="34"/>
  <c r="J4" i="34" s="1"/>
  <c r="L4" i="34" s="1"/>
  <c r="R4" i="34" s="1"/>
  <c r="P5" i="34"/>
  <c r="J5" i="34" s="1"/>
  <c r="L5" i="34" s="1"/>
  <c r="P4" i="33"/>
  <c r="J4" i="33" s="1"/>
  <c r="L4" i="33" s="1"/>
  <c r="P6" i="33"/>
  <c r="J6" i="33" s="1"/>
  <c r="L6" i="33" s="1"/>
  <c r="Q7" i="33"/>
  <c r="P5" i="33"/>
  <c r="J5" i="33" s="1"/>
  <c r="L5" i="33" s="1"/>
  <c r="Q5" i="33"/>
  <c r="P7" i="33"/>
  <c r="J7" i="33" s="1"/>
  <c r="L7" i="33" s="1"/>
  <c r="M8" i="33" s="1"/>
  <c r="Q4" i="33"/>
  <c r="Q4" i="32"/>
  <c r="P6" i="32"/>
  <c r="J6" i="32" s="1"/>
  <c r="L6" i="32" s="1"/>
  <c r="Q5" i="32"/>
  <c r="R5" i="32" s="1"/>
  <c r="Q6" i="31"/>
  <c r="P4" i="31"/>
  <c r="J4" i="31" s="1"/>
  <c r="L4" i="31" s="1"/>
  <c r="P5" i="31"/>
  <c r="J5" i="31" s="1"/>
  <c r="L5" i="31" s="1"/>
  <c r="Q5" i="31"/>
  <c r="P6" i="31"/>
  <c r="J6" i="31" s="1"/>
  <c r="L6" i="31" s="1"/>
  <c r="R6" i="31" s="1"/>
  <c r="Q4" i="30"/>
  <c r="P5" i="30"/>
  <c r="J5" i="30" s="1"/>
  <c r="L5" i="30" s="1"/>
  <c r="Q4" i="29"/>
  <c r="Q5" i="29"/>
  <c r="P6" i="29"/>
  <c r="J6" i="29" s="1"/>
  <c r="L6" i="29" s="1"/>
  <c r="R6" i="29" s="1"/>
  <c r="P5" i="29"/>
  <c r="J5" i="29" s="1"/>
  <c r="L5" i="29" s="1"/>
  <c r="Q4" i="28"/>
  <c r="P5" i="28"/>
  <c r="J5" i="28" s="1"/>
  <c r="L5" i="28" s="1"/>
  <c r="Q5" i="28"/>
  <c r="P6" i="27"/>
  <c r="J6" i="27" s="1"/>
  <c r="L6" i="27" s="1"/>
  <c r="Q6" i="27"/>
  <c r="P4" i="26"/>
  <c r="J4" i="26" s="1"/>
  <c r="L4" i="26" s="1"/>
  <c r="Q4" i="26"/>
  <c r="Q4" i="25"/>
  <c r="P4" i="25"/>
  <c r="J4" i="25" s="1"/>
  <c r="L4" i="25" s="1"/>
  <c r="P5" i="25"/>
  <c r="J5" i="25" s="1"/>
  <c r="L5" i="25" s="1"/>
  <c r="R6" i="35"/>
  <c r="Q5" i="34"/>
  <c r="Q5" i="35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M7" i="42" s="1"/>
  <c r="P4" i="37"/>
  <c r="J4" i="37" s="1"/>
  <c r="L4" i="37" s="1"/>
  <c r="P4" i="39"/>
  <c r="J4" i="39" s="1"/>
  <c r="L4" i="39" s="1"/>
  <c r="P4" i="41"/>
  <c r="J4" i="41" s="1"/>
  <c r="L4" i="41" s="1"/>
  <c r="P4" i="28"/>
  <c r="J4" i="28" s="1"/>
  <c r="L4" i="28" s="1"/>
  <c r="P4" i="30"/>
  <c r="J4" i="30" s="1"/>
  <c r="L4" i="30" s="1"/>
  <c r="P4" i="29"/>
  <c r="J4" i="29" s="1"/>
  <c r="L4" i="29" s="1"/>
  <c r="O5" i="24"/>
  <c r="N5" i="24"/>
  <c r="I5" i="24"/>
  <c r="O4" i="24"/>
  <c r="N4" i="24"/>
  <c r="I4" i="24"/>
  <c r="R5" i="33" l="1"/>
  <c r="M16" i="27"/>
  <c r="M14" i="27"/>
  <c r="M17" i="27"/>
  <c r="M15" i="27"/>
  <c r="M14" i="39"/>
  <c r="M13" i="39"/>
  <c r="M11" i="39"/>
  <c r="M15" i="39"/>
  <c r="M10" i="39"/>
  <c r="M12" i="39"/>
  <c r="R4" i="33"/>
  <c r="R7" i="31"/>
  <c r="R5" i="43"/>
  <c r="M8" i="40"/>
  <c r="M9" i="40"/>
  <c r="M10" i="40"/>
  <c r="M24" i="35"/>
  <c r="M23" i="35"/>
  <c r="M25" i="35"/>
  <c r="M22" i="35"/>
  <c r="M10" i="35"/>
  <c r="M19" i="35"/>
  <c r="M20" i="35"/>
  <c r="M17" i="35"/>
  <c r="M18" i="35"/>
  <c r="M16" i="35"/>
  <c r="M21" i="35"/>
  <c r="M14" i="35"/>
  <c r="M13" i="35"/>
  <c r="M15" i="35"/>
  <c r="M9" i="35"/>
  <c r="M12" i="35"/>
  <c r="M8" i="35"/>
  <c r="M11" i="35"/>
  <c r="R5" i="30"/>
  <c r="M7" i="32"/>
  <c r="M10" i="32"/>
  <c r="M9" i="32"/>
  <c r="M8" i="32"/>
  <c r="R4" i="32"/>
  <c r="M13" i="31"/>
  <c r="M12" i="31"/>
  <c r="M17" i="31"/>
  <c r="M16" i="31"/>
  <c r="M9" i="31"/>
  <c r="M14" i="31"/>
  <c r="M15" i="31"/>
  <c r="M10" i="31"/>
  <c r="M11" i="31"/>
  <c r="M9" i="30"/>
  <c r="M8" i="30"/>
  <c r="M10" i="30"/>
  <c r="M16" i="29"/>
  <c r="M9" i="29"/>
  <c r="M14" i="29"/>
  <c r="M19" i="29"/>
  <c r="M8" i="29"/>
  <c r="M11" i="29"/>
  <c r="M18" i="29"/>
  <c r="M7" i="29"/>
  <c r="M10" i="29"/>
  <c r="M13" i="29"/>
  <c r="M17" i="29"/>
  <c r="M15" i="29"/>
  <c r="M12" i="29"/>
  <c r="M11" i="26"/>
  <c r="M14" i="26"/>
  <c r="M15" i="26"/>
  <c r="M13" i="26"/>
  <c r="M12" i="26"/>
  <c r="M11" i="25"/>
  <c r="M19" i="25"/>
  <c r="M18" i="25"/>
  <c r="M14" i="25"/>
  <c r="M12" i="25"/>
  <c r="M16" i="25"/>
  <c r="M13" i="25"/>
  <c r="M10" i="25"/>
  <c r="M17" i="25"/>
  <c r="M15" i="25"/>
  <c r="R4" i="44"/>
  <c r="R7" i="35"/>
  <c r="R6" i="27"/>
  <c r="M13" i="27"/>
  <c r="M10" i="26"/>
  <c r="M9" i="26"/>
  <c r="R7" i="43"/>
  <c r="R6" i="32"/>
  <c r="M7" i="28"/>
  <c r="M6" i="28"/>
  <c r="M9" i="37"/>
  <c r="M10" i="37"/>
  <c r="M8" i="37"/>
  <c r="M7" i="37"/>
  <c r="M8" i="38"/>
  <c r="M7" i="38"/>
  <c r="M9" i="38"/>
  <c r="M10" i="38"/>
  <c r="R4" i="31"/>
  <c r="M5" i="43"/>
  <c r="M7" i="33"/>
  <c r="M6" i="27"/>
  <c r="M7" i="41"/>
  <c r="R7" i="33"/>
  <c r="Q4" i="24"/>
  <c r="M5" i="25"/>
  <c r="M6" i="31"/>
  <c r="M6" i="32"/>
  <c r="R5" i="38"/>
  <c r="R5" i="35"/>
  <c r="R5" i="44"/>
  <c r="M5" i="44"/>
  <c r="M4" i="39"/>
  <c r="M9" i="39"/>
  <c r="M7" i="39"/>
  <c r="M8" i="39"/>
  <c r="M6" i="39"/>
  <c r="M4" i="42"/>
  <c r="M6" i="42"/>
  <c r="M4" i="31"/>
  <c r="M8" i="31"/>
  <c r="M4" i="34"/>
  <c r="M7" i="35"/>
  <c r="M5" i="27"/>
  <c r="M4" i="27"/>
  <c r="M11" i="27"/>
  <c r="M7" i="27"/>
  <c r="M12" i="27"/>
  <c r="M8" i="27"/>
  <c r="M9" i="27"/>
  <c r="M10" i="27"/>
  <c r="M4" i="26"/>
  <c r="M6" i="26"/>
  <c r="M8" i="26"/>
  <c r="M5" i="26"/>
  <c r="M7" i="26"/>
  <c r="M6" i="33"/>
  <c r="M4" i="35"/>
  <c r="M5" i="39"/>
  <c r="R6" i="41"/>
  <c r="M6" i="41"/>
  <c r="R5" i="45"/>
  <c r="M5" i="45"/>
  <c r="M5" i="35"/>
  <c r="M5" i="32"/>
  <c r="M4" i="30"/>
  <c r="M7" i="30"/>
  <c r="M6" i="30"/>
  <c r="M4" i="40"/>
  <c r="M6" i="40"/>
  <c r="M7" i="40"/>
  <c r="M4" i="25"/>
  <c r="M7" i="25"/>
  <c r="M6" i="25"/>
  <c r="M8" i="25"/>
  <c r="M9" i="25"/>
  <c r="M4" i="33"/>
  <c r="R5" i="40"/>
  <c r="M5" i="40"/>
  <c r="R5" i="41"/>
  <c r="M5" i="41"/>
  <c r="M7" i="43"/>
  <c r="M4" i="44"/>
  <c r="M6" i="44"/>
  <c r="M6" i="35"/>
  <c r="R5" i="25"/>
  <c r="M4" i="41"/>
  <c r="M8" i="41"/>
  <c r="M5" i="30"/>
  <c r="M5" i="31"/>
  <c r="M5" i="33"/>
  <c r="M5" i="34"/>
  <c r="R5" i="39"/>
  <c r="R5" i="42"/>
  <c r="M5" i="42"/>
  <c r="M4" i="45"/>
  <c r="M6" i="45"/>
  <c r="M7" i="45"/>
  <c r="M7" i="31"/>
  <c r="M4" i="32"/>
  <c r="R5" i="34"/>
  <c r="M6" i="29"/>
  <c r="R5" i="29"/>
  <c r="R4" i="43"/>
  <c r="M6" i="43"/>
  <c r="M4" i="43"/>
  <c r="M5" i="38"/>
  <c r="R5" i="37"/>
  <c r="R6" i="37"/>
  <c r="R4" i="35"/>
  <c r="R6" i="33"/>
  <c r="R5" i="31"/>
  <c r="R5" i="28"/>
  <c r="R4" i="26"/>
  <c r="R4" i="25"/>
  <c r="P4" i="24"/>
  <c r="J4" i="24" s="1"/>
  <c r="L4" i="24" s="1"/>
  <c r="Q5" i="24"/>
  <c r="R4" i="42"/>
  <c r="M6" i="37"/>
  <c r="R4" i="40"/>
  <c r="M4" i="38"/>
  <c r="R4" i="38"/>
  <c r="R4" i="39"/>
  <c r="R7" i="41"/>
  <c r="R4" i="41"/>
  <c r="M4" i="37"/>
  <c r="R4" i="37"/>
  <c r="M5" i="37"/>
  <c r="M6" i="38"/>
  <c r="M5" i="28"/>
  <c r="R4" i="29"/>
  <c r="M4" i="29"/>
  <c r="R4" i="30"/>
  <c r="M5" i="29"/>
  <c r="R4" i="28"/>
  <c r="M4" i="28"/>
  <c r="P5" i="24"/>
  <c r="J5" i="24" s="1"/>
  <c r="L5" i="24" s="1"/>
  <c r="O5" i="22"/>
  <c r="N5" i="22"/>
  <c r="I5" i="22"/>
  <c r="O4" i="22"/>
  <c r="N4" i="22"/>
  <c r="I4" i="22"/>
  <c r="M7" i="24" l="1"/>
  <c r="M6" i="24"/>
  <c r="R4" i="24"/>
  <c r="Q5" i="22"/>
  <c r="R5" i="24"/>
  <c r="M5" i="24"/>
  <c r="M4" i="24"/>
  <c r="P5" i="22"/>
  <c r="J5" i="22" s="1"/>
  <c r="L5" i="22" s="1"/>
  <c r="Q4" i="22"/>
  <c r="P4" i="22"/>
  <c r="J4" i="22" s="1"/>
  <c r="L4" i="22" s="1"/>
  <c r="M12" i="22" l="1"/>
  <c r="M11" i="22"/>
  <c r="M8" i="22"/>
  <c r="M10" i="22"/>
  <c r="M9" i="22"/>
  <c r="M7" i="22"/>
  <c r="M6" i="22"/>
  <c r="R4" i="22"/>
  <c r="R5" i="22"/>
  <c r="M5" i="22"/>
  <c r="M4" i="22"/>
</calcChain>
</file>

<file path=xl/sharedStrings.xml><?xml version="1.0" encoding="utf-8"?>
<sst xmlns="http://schemas.openxmlformats.org/spreadsheetml/2006/main" count="1112" uniqueCount="371">
  <si>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</si>
  <si>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</si>
  <si>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</si>
  <si>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</si>
  <si>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</si>
  <si>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</si>
  <si>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</si>
  <si>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</si>
  <si>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</si>
  <si>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</si>
  <si>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</si>
  <si>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</si>
  <si>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</si>
  <si>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</si>
  <si>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</si>
  <si>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</si>
  <si>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</si>
  <si>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</si>
  <si>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</si>
  <si>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</si>
  <si>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</si>
  <si>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</si>
  <si>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宏仁國小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</si>
  <si>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</si>
  <si>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飛沙國中</t>
  </si>
  <si>
    <t>西螺國中</t>
  </si>
  <si>
    <t>公誠國小</t>
  </si>
  <si>
    <t>崇德國中</t>
  </si>
  <si>
    <t>廣興國小</t>
  </si>
  <si>
    <t>三崙國小</t>
  </si>
  <si>
    <t>建華國小</t>
  </si>
  <si>
    <t>東光國小</t>
  </si>
  <si>
    <t>崙背國小</t>
  </si>
  <si>
    <t>台西國中</t>
  </si>
  <si>
    <t>尚德國小</t>
  </si>
  <si>
    <t>應得  分數</t>
  </si>
  <si>
    <t>雲林國小</t>
  </si>
  <si>
    <t>鎮南國小</t>
  </si>
  <si>
    <t>東南國中</t>
  </si>
  <si>
    <t>林家潁</t>
  </si>
  <si>
    <t>王旆絨</t>
  </si>
  <si>
    <t>鎮西國小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</si>
  <si>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</si>
  <si>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</si>
  <si>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</si>
  <si>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</si>
  <si>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</si>
  <si>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</si>
  <si>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合計5位選手參賽,取3名。</t>
    <phoneticPr fontId="1" type="noConversion"/>
  </si>
  <si>
    <t>備註: 合計4位選手參賽,取2名。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</si>
  <si>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</si>
  <si>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</si>
  <si>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</si>
  <si>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</si>
  <si>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</si>
  <si>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</si>
  <si>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</si>
  <si>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宜梧國中</t>
  </si>
  <si>
    <t>崙背國中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</si>
  <si>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</si>
  <si>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合計7位選手參賽,取4名。</t>
    <phoneticPr fontId="1" type="noConversion"/>
  </si>
  <si>
    <t>北港國中</t>
  </si>
  <si>
    <t>建國國中</t>
  </si>
  <si>
    <t>元長國小</t>
  </si>
  <si>
    <t>温柏焱</t>
  </si>
  <si>
    <t>文光國小</t>
  </si>
  <si>
    <t>斗六家商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</si>
  <si>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</si>
  <si>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一號 裁判</t>
    <phoneticPr fontId="1" type="noConversion"/>
  </si>
  <si>
    <t>五號 裁判</t>
    <phoneticPr fontId="1" type="noConversion"/>
  </si>
  <si>
    <t>裁判長加減分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</si>
  <si>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</si>
  <si>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</si>
  <si>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</si>
  <si>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</si>
  <si>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</si>
  <si>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</si>
  <si>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應得  分數</t>
    <phoneticPr fontId="1" type="noConversion"/>
  </si>
  <si>
    <t>最後  得分</t>
    <phoneticPr fontId="1" type="noConversion"/>
  </si>
  <si>
    <t>斗六國小</t>
  </si>
  <si>
    <t>王奕勛</t>
  </si>
  <si>
    <t>陳育勛</t>
  </si>
  <si>
    <t>大美國小</t>
  </si>
  <si>
    <t>備註: 合計11位選手參賽,取6名。</t>
    <phoneticPr fontId="1" type="noConversion"/>
  </si>
  <si>
    <t>安慶國小</t>
  </si>
  <si>
    <t>莊璨愷</t>
  </si>
  <si>
    <t>台西國小</t>
  </si>
  <si>
    <t>王彥晶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</si>
  <si>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</si>
  <si>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楊凱恩</t>
  </si>
  <si>
    <t>賴秉澤</t>
  </si>
  <si>
    <t>陳品璇</t>
  </si>
  <si>
    <t>信義國小</t>
  </si>
  <si>
    <t>吳峻愷</t>
  </si>
  <si>
    <t>李英傑</t>
  </si>
  <si>
    <t>吳肇倫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</si>
  <si>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</si>
  <si>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蔡政哲</t>
  </si>
  <si>
    <t>曾浚騰</t>
  </si>
  <si>
    <t>備註: 合計3位選手參賽,取2名。</t>
    <phoneticPr fontId="1" type="noConversion"/>
  </si>
  <si>
    <t>陳禹涵</t>
  </si>
  <si>
    <t>備註: 合計9位選手參賽,取5名。</t>
    <phoneticPr fontId="1" type="noConversion"/>
  </si>
  <si>
    <t>陳有琦</t>
  </si>
  <si>
    <t>李羽喬</t>
  </si>
  <si>
    <t>廖晟智</t>
  </si>
  <si>
    <t>久安國小</t>
  </si>
  <si>
    <t>沈裕惟</t>
  </si>
  <si>
    <t>蔡鎧駿</t>
  </si>
  <si>
    <t>王義誠</t>
  </si>
  <si>
    <t>王雋學</t>
  </si>
  <si>
    <t>鐘勝恩</t>
  </si>
  <si>
    <t>李傳森</t>
  </si>
  <si>
    <t>楊易璋</t>
  </si>
  <si>
    <t>林毓晴</t>
  </si>
  <si>
    <t>廖晨佑</t>
  </si>
  <si>
    <t>方梓亘</t>
  </si>
  <si>
    <t>文生中學</t>
  </si>
  <si>
    <t>林佳怡</t>
  </si>
  <si>
    <t>林芯慧</t>
  </si>
  <si>
    <t>石榴國中</t>
  </si>
  <si>
    <t>林千芊</t>
  </si>
  <si>
    <t>華德福實驗高中</t>
  </si>
  <si>
    <t>張萱薇</t>
  </si>
  <si>
    <t>馬若恩</t>
  </si>
  <si>
    <t>李宜瑄</t>
  </si>
  <si>
    <t>林郁彤</t>
  </si>
  <si>
    <t>沈庭妤</t>
  </si>
  <si>
    <t>陳湲騏</t>
  </si>
  <si>
    <t>土庫國中</t>
  </si>
  <si>
    <t>廖芷云</t>
  </si>
  <si>
    <t>虎尾農工</t>
  </si>
  <si>
    <t>曾暐恩</t>
  </si>
  <si>
    <t>袁梓晏</t>
  </si>
  <si>
    <t>備註: 合計16位選手參賽,取8名。</t>
    <phoneticPr fontId="1" type="noConversion"/>
  </si>
  <si>
    <t>李柏承</t>
  </si>
  <si>
    <t>黃睿恩</t>
  </si>
  <si>
    <t>潮厝國小</t>
  </si>
  <si>
    <t>戴辰亦</t>
  </si>
  <si>
    <t>林詣勛</t>
  </si>
  <si>
    <t>李原臻</t>
  </si>
  <si>
    <t>崙豐國小</t>
  </si>
  <si>
    <t>林煒棠</t>
  </si>
  <si>
    <t>許帷棆</t>
  </si>
  <si>
    <t>林思叡</t>
  </si>
  <si>
    <t>吳松澤</t>
  </si>
  <si>
    <t>王翊杰</t>
  </si>
  <si>
    <t>黃得勝</t>
  </si>
  <si>
    <t>謝承運</t>
  </si>
  <si>
    <t>東和國小</t>
  </si>
  <si>
    <t>留定安</t>
  </si>
  <si>
    <t>林頭國小</t>
  </si>
  <si>
    <t>備註: 合計12位選手參賽,取6名。</t>
    <phoneticPr fontId="1" type="noConversion"/>
  </si>
  <si>
    <t>陳愛霓</t>
  </si>
  <si>
    <t>劉欣曄</t>
  </si>
  <si>
    <t>林芷瑩</t>
  </si>
  <si>
    <t>吳孟翔</t>
  </si>
  <si>
    <t>方姿涵</t>
  </si>
  <si>
    <t>南光國小</t>
  </si>
  <si>
    <t>劉宥均</t>
  </si>
  <si>
    <t>林涵鈺</t>
  </si>
  <si>
    <t>丁筱淇</t>
  </si>
  <si>
    <t>鐘乙菱</t>
  </si>
  <si>
    <t>洪子馨</t>
  </si>
  <si>
    <t>饒平國小</t>
  </si>
  <si>
    <t>林家俞</t>
    <phoneticPr fontId="1" type="noConversion"/>
  </si>
  <si>
    <t>簡玎潔</t>
  </si>
  <si>
    <t>備註: 合計14位選手參賽,取7名。</t>
    <phoneticPr fontId="1" type="noConversion"/>
  </si>
  <si>
    <t>黃熾德</t>
  </si>
  <si>
    <t>水碓國小</t>
  </si>
  <si>
    <t>楊本恩</t>
  </si>
  <si>
    <t>林原辰</t>
  </si>
  <si>
    <t>江承澤</t>
  </si>
  <si>
    <t>林詣凱</t>
  </si>
  <si>
    <t>張宸諳</t>
  </si>
  <si>
    <t>蔡信宏</t>
  </si>
  <si>
    <t>謝秉澤</t>
  </si>
  <si>
    <t>張原程</t>
  </si>
  <si>
    <t>謝承晏</t>
  </si>
  <si>
    <t>王宥薰</t>
  </si>
  <si>
    <t>簡均育</t>
  </si>
  <si>
    <t>沈睿騰</t>
  </si>
  <si>
    <t>鄭又睿</t>
  </si>
  <si>
    <t>林可晴</t>
  </si>
  <si>
    <t>蔡芷棋</t>
  </si>
  <si>
    <t>林湘穎</t>
  </si>
  <si>
    <t>陳姸蓁</t>
  </si>
  <si>
    <t>蕭慶鴻</t>
  </si>
  <si>
    <t>吳崇瑋</t>
  </si>
  <si>
    <t>蔡宗諺</t>
  </si>
  <si>
    <t>北港國中</t>
    <phoneticPr fontId="1" type="noConversion"/>
  </si>
  <si>
    <t>許豊毫</t>
  </si>
  <si>
    <t>張丞毅</t>
  </si>
  <si>
    <t>元長國中</t>
  </si>
  <si>
    <t>李原瑞</t>
  </si>
  <si>
    <t>林許士耘</t>
  </si>
  <si>
    <t>丁彥鈞</t>
  </si>
  <si>
    <t>楊承瀚</t>
  </si>
  <si>
    <t>吳綺鳳</t>
  </si>
  <si>
    <t>陳宥靜</t>
  </si>
  <si>
    <t>林佳茵</t>
  </si>
  <si>
    <t>郭祈賢</t>
  </si>
  <si>
    <t>蔦松國小</t>
  </si>
  <si>
    <t>楊子樂</t>
  </si>
  <si>
    <t>黃竑叡</t>
  </si>
  <si>
    <t>黃聖鈞</t>
  </si>
  <si>
    <t>蔡旻展</t>
  </si>
  <si>
    <t>李易承</t>
  </si>
  <si>
    <t>林和豫</t>
  </si>
  <si>
    <t>蘇柏彰</t>
  </si>
  <si>
    <t>南陽國小</t>
  </si>
  <si>
    <t>李泳杏</t>
  </si>
  <si>
    <t>黃樂敬</t>
  </si>
  <si>
    <t>吳侑哲</t>
  </si>
  <si>
    <t>吳瑞恩</t>
  </si>
  <si>
    <t>鄭勝太</t>
  </si>
  <si>
    <t>林承軒</t>
  </si>
  <si>
    <t>林晟毅</t>
  </si>
  <si>
    <t>紀秉宏</t>
  </si>
  <si>
    <t>盧柏硯</t>
  </si>
  <si>
    <t>陳禹涵</t>
    <phoneticPr fontId="1" type="noConversion"/>
  </si>
  <si>
    <t>崙背國中</t>
    <phoneticPr fontId="1" type="noConversion"/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</si>
  <si>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</si>
  <si>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</si>
  <si>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</si>
  <si>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合計5位選手參賽,取3名。</t>
    <phoneticPr fontId="1" type="noConversion"/>
  </si>
  <si>
    <t>張苡璇</t>
  </si>
  <si>
    <t>李昀瑾</t>
  </si>
  <si>
    <t>廖苡倢</t>
  </si>
  <si>
    <t>石郁慈</t>
  </si>
  <si>
    <t>莊欣霖</t>
  </si>
  <si>
    <t>最高、低分扣除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</si>
  <si>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</si>
  <si>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</si>
  <si>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備註: 合計2位選手參賽,取1名。</t>
    <phoneticPr fontId="1" type="noConversion"/>
  </si>
  <si>
    <t>林芷媱</t>
  </si>
  <si>
    <t>洪璿鈞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</si>
  <si>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</si>
  <si>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合計22位選手參賽,取8名。</t>
    <phoneticPr fontId="1" type="noConversion"/>
  </si>
  <si>
    <t>郭星佑</t>
  </si>
  <si>
    <t>林子恩</t>
  </si>
  <si>
    <t>蘇泉澐</t>
    <phoneticPr fontId="1" type="noConversion"/>
  </si>
  <si>
    <t>張維文</t>
  </si>
  <si>
    <t>蔡侑杰</t>
  </si>
  <si>
    <t>蘇彥同</t>
  </si>
  <si>
    <t>虎尾國小</t>
  </si>
  <si>
    <t>蘇彥舟</t>
  </si>
  <si>
    <t>陳佑郡</t>
  </si>
  <si>
    <t>吳政霖</t>
  </si>
  <si>
    <t>楊特語</t>
  </si>
  <si>
    <t>林宗諺</t>
  </si>
  <si>
    <t>文光國小</t>
    <phoneticPr fontId="1" type="noConversion"/>
  </si>
  <si>
    <t>林泳薰</t>
  </si>
  <si>
    <t>江承哲</t>
  </si>
  <si>
    <t>李沐庭</t>
  </si>
  <si>
    <t>李思愷</t>
  </si>
  <si>
    <t>周冠佑</t>
  </si>
  <si>
    <t>廖亭鋒</t>
  </si>
  <si>
    <t>黃宇翰</t>
  </si>
  <si>
    <t>陳佑全</t>
  </si>
  <si>
    <t>黃莛惟</t>
  </si>
  <si>
    <t>蔡承恩</t>
  </si>
  <si>
    <t>備註: 合計20位選手參賽,取8名。</t>
    <phoneticPr fontId="1" type="noConversion"/>
  </si>
  <si>
    <t>黃馨玉</t>
  </si>
  <si>
    <t>林永婕</t>
  </si>
  <si>
    <t>陳亮妍</t>
  </si>
  <si>
    <t>吳恩綾</t>
  </si>
  <si>
    <t>吳芮姍</t>
  </si>
  <si>
    <t>蔡宜臻</t>
  </si>
  <si>
    <t>北辰國小</t>
  </si>
  <si>
    <t>許語恩</t>
  </si>
  <si>
    <t>洪綵翎</t>
  </si>
  <si>
    <t>邱韵涵</t>
  </si>
  <si>
    <t>黃巧樂</t>
  </si>
  <si>
    <t>陳宥茹</t>
  </si>
  <si>
    <t>許硯涵</t>
  </si>
  <si>
    <t>温佳蓉</t>
  </si>
  <si>
    <t>李沛宜</t>
  </si>
  <si>
    <t>吳宜萱</t>
  </si>
  <si>
    <t>李婉萱</t>
  </si>
  <si>
    <t>廖盈琦</t>
  </si>
  <si>
    <t>廖亭婷</t>
  </si>
  <si>
    <t>王瑄綺</t>
  </si>
  <si>
    <t>林郁安</t>
  </si>
  <si>
    <t>陳芊安</t>
  </si>
  <si>
    <t>吳姿涵</t>
  </si>
  <si>
    <t>曾詠庭</t>
  </si>
  <si>
    <t>南陽國小</t>
    <phoneticPr fontId="1" type="noConversion"/>
  </si>
  <si>
    <t>李秀雯</t>
  </si>
  <si>
    <t>備註: 合計7位選手參賽,取4名。</t>
    <phoneticPr fontId="1" type="noConversion"/>
  </si>
  <si>
    <t>王坤達</t>
  </si>
  <si>
    <t>蔡明宗</t>
  </si>
  <si>
    <t>張家銓</t>
  </si>
  <si>
    <t>劉哲源</t>
  </si>
  <si>
    <t>余禾宏</t>
  </si>
  <si>
    <t>陳少宇</t>
  </si>
  <si>
    <t>蔡承諺</t>
  </si>
  <si>
    <t>林軍廷</t>
  </si>
  <si>
    <t>林威成</t>
  </si>
  <si>
    <t>鍾富棠</t>
  </si>
  <si>
    <t>蔡尚言</t>
  </si>
  <si>
    <t>明倫國小</t>
  </si>
  <si>
    <t>呂濬孚</t>
  </si>
  <si>
    <t>備註: 合計7位選手參賽,取4名。</t>
    <phoneticPr fontId="1" type="noConversion"/>
  </si>
  <si>
    <t>趙子彤</t>
  </si>
  <si>
    <t>曾靖茵</t>
  </si>
  <si>
    <t>吳涵韶</t>
  </si>
  <si>
    <t>吳靖絨</t>
    <phoneticPr fontId="1" type="noConversion"/>
  </si>
  <si>
    <t>杜侑眞</t>
  </si>
  <si>
    <t>林筠涵</t>
  </si>
  <si>
    <r>
      <rPr>
        <sz val="11"/>
        <rFont val="標楷體"/>
        <family val="4"/>
        <charset val="136"/>
      </rPr>
      <t>總分</t>
    </r>
    <r>
      <rPr>
        <sz val="8"/>
        <rFont val="標楷體"/>
        <family val="4"/>
        <charset val="136"/>
      </rPr>
      <t>(扣除高低分)</t>
    </r>
    <phoneticPr fontId="1" type="noConversion"/>
  </si>
  <si>
    <t>林佑叡</t>
  </si>
  <si>
    <t>凌尚詣</t>
  </si>
  <si>
    <t>林晢硯</t>
  </si>
  <si>
    <t>李承翰</t>
  </si>
  <si>
    <t>陳睿軒</t>
  </si>
  <si>
    <t>陳品睿</t>
  </si>
  <si>
    <t>永年中學</t>
  </si>
  <si>
    <t>姚勝丰</t>
  </si>
  <si>
    <t>程奕騰</t>
  </si>
  <si>
    <t>備註: 合計4位選手參賽,取2名。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</si>
  <si>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</si>
  <si>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</si>
  <si>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丁泉翔</t>
  </si>
  <si>
    <t>謝承運</t>
    <phoneticPr fontId="1" type="noConversion"/>
  </si>
  <si>
    <t>許書銘</t>
  </si>
  <si>
    <t>葉宥辰</t>
  </si>
  <si>
    <t>張宸瑋</t>
  </si>
  <si>
    <t>劉秉承</t>
  </si>
  <si>
    <t>林楷嵂</t>
  </si>
  <si>
    <t>洪立晨</t>
  </si>
  <si>
    <t>陳侑宏</t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</si>
  <si>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</si>
  <si>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</si>
  <si>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</si>
  <si>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林靖</t>
  </si>
  <si>
    <t>林祥祐</t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</si>
  <si>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</si>
  <si>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</si>
  <si>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張怡宣</t>
  </si>
  <si>
    <t>孫邡瑜</t>
  </si>
  <si>
    <t>陳渟艾</t>
  </si>
  <si>
    <r>
      <t xml:space="preserve">總分 </t>
    </r>
    <r>
      <rPr>
        <sz val="8"/>
        <color theme="1"/>
        <rFont val="標楷體"/>
        <family val="4"/>
        <charset val="136"/>
      </rPr>
      <t>(扣除高低分)</t>
    </r>
    <phoneticPr fontId="1" type="noConversion"/>
  </si>
  <si>
    <t>雲林縣114年春季縣長盃國武術錦標賽【國中男子組國術-奇門兵器】比賽名單 甲21場</t>
    <phoneticPr fontId="1" type="noConversion"/>
  </si>
  <si>
    <t>雲林縣114年春季縣長盃國武術錦標賽【國中男子組國術-北拳】比賽名單 甲1場</t>
    <phoneticPr fontId="1" type="noConversion"/>
  </si>
  <si>
    <t>雲林縣114年春季縣長盃國武術錦標賽【國中女子組國術-北拳】比賽名單 甲2場</t>
    <phoneticPr fontId="1" type="noConversion"/>
  </si>
  <si>
    <t>雲林縣114年春季縣長盃國武術錦標賽【社會女子組國術-北拳】比賽名單 甲3場</t>
    <phoneticPr fontId="1" type="noConversion"/>
  </si>
  <si>
    <t>雲林縣114年春季縣長盃國武術錦標賽【國小男子高年級組國術-北拳】比賽名單 甲4場</t>
    <phoneticPr fontId="1" type="noConversion"/>
  </si>
  <si>
    <t>雲林縣114年春季縣長盃國武術錦標賽【國小女子高年級組國術-北拳】比賽名單 甲5場</t>
    <phoneticPr fontId="1" type="noConversion"/>
  </si>
  <si>
    <t>雲林縣114年春季縣長盃國武術錦標賽【國小男子低年級組國術-北拳】比賽名單 甲6場</t>
    <phoneticPr fontId="1" type="noConversion"/>
  </si>
  <si>
    <t>雲林縣114年春季縣長盃國武術錦標賽【國小女子低年級組國術-北拳】比賽名單 甲7場</t>
    <phoneticPr fontId="1" type="noConversion"/>
  </si>
  <si>
    <t>雲林縣114年春季縣長盃國武術錦標賽【國中男子組國術-南拳】比賽名單 甲8場</t>
    <phoneticPr fontId="1" type="noConversion"/>
  </si>
  <si>
    <t>雲林縣114年春季縣長盃國武術錦標賽【國中女子組國術-南拳】比賽名單 甲9場</t>
    <phoneticPr fontId="1" type="noConversion"/>
  </si>
  <si>
    <t>雲林縣114年春季縣長盃國武術錦標賽【國小男子低年級組國術-南拳】比賽名單 甲10場</t>
    <phoneticPr fontId="1" type="noConversion"/>
  </si>
  <si>
    <t>雲林縣114年春季縣長盃國武術錦標賽【國小男子高年級組國術-廣東系列南拳】比賽名單 甲11場</t>
    <phoneticPr fontId="1" type="noConversion"/>
  </si>
  <si>
    <t>雲林縣114年春季縣長盃國武術錦標賽【國小女子高年級組國術-廣東系列南拳】比賽名單 甲12場</t>
    <phoneticPr fontId="1" type="noConversion"/>
  </si>
  <si>
    <t>雲林縣114年春季縣長盃國武術錦標賽【國小女子低年級組國術-廣東系列南拳】比賽名單 甲13場</t>
    <phoneticPr fontId="1" type="noConversion"/>
  </si>
  <si>
    <t>雲林縣114年春季縣長盃國武術錦標賽【國小男子高年級組國術-福建系列南拳】比賽名單 甲14場</t>
    <phoneticPr fontId="1" type="noConversion"/>
  </si>
  <si>
    <t>雲林縣114年春季縣長盃國武術錦標賽【國小女子高年級組國術-福建系列南拳】比賽名單 甲15場</t>
    <phoneticPr fontId="1" type="noConversion"/>
  </si>
  <si>
    <t>雲林縣114年春季縣長盃國武術錦標賽【國小女子低年級組國術-福建系列南拳】比賽名單 甲16場</t>
    <phoneticPr fontId="1" type="noConversion"/>
  </si>
  <si>
    <t>雲林縣114年春季縣長盃國武術錦標賽【國中男子組國術-羅漢化技】比賽名單 甲17場</t>
    <phoneticPr fontId="1" type="noConversion"/>
  </si>
  <si>
    <t>雲林縣114年春季縣長盃國武術錦標賽【國小男子高年級組國術-羅漢化技】比賽名單 甲18場</t>
    <phoneticPr fontId="1" type="noConversion"/>
  </si>
  <si>
    <t>雲林縣114年春季縣長盃國武術錦標賽【國小女子高年級組國術-羅漢化技】比賽名單 甲19場</t>
    <phoneticPr fontId="1" type="noConversion"/>
  </si>
  <si>
    <t>雲林縣114年春季縣長盃國武術錦標賽【國小男子低年級組國術-羅漢化技】比賽名單 甲20場</t>
    <phoneticPr fontId="1" type="noConversion"/>
  </si>
  <si>
    <t>雲林縣114年春季縣長盃國武術錦標賽【國小男子高年級組國術-奇門兵器】比賽名單 甲22場</t>
    <phoneticPr fontId="1" type="noConversion"/>
  </si>
  <si>
    <t>雲林縣114年春季縣長盃國武術錦標賽【國小男子低年級組國術-奇門兵器】比賽名單 甲23場</t>
    <phoneticPr fontId="1" type="noConversion"/>
  </si>
  <si>
    <t>雲林縣114年春季縣長盃國武術錦標賽【國中男子組國術-短兵器】比賽名單 甲24場</t>
    <phoneticPr fontId="1" type="noConversion"/>
  </si>
  <si>
    <t>張丞毅</t>
    <phoneticPr fontId="1" type="noConversion"/>
  </si>
  <si>
    <t>雲林縣114年春季縣長盃國武術錦標賽【國小男子低年級組國術-短兵器】比賽名單 甲25場</t>
    <phoneticPr fontId="1" type="noConversion"/>
  </si>
  <si>
    <t>雲林縣114年春季縣長盃國武術錦標賽【國小男子高年級組國術-短兵器】比賽名單 甲26場</t>
    <phoneticPr fontId="1" type="noConversion"/>
  </si>
  <si>
    <t>雲林縣114年春季縣長盃國武術錦標賽【國小女子高年級組國術-短兵器】比賽名單 甲27場</t>
    <phoneticPr fontId="1" type="noConversion"/>
  </si>
  <si>
    <t>吳昱佑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</si>
</sst>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3" fillId="0" borderId="1" xfId="0" applyFont="1" applyBorder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"/>
  <sheetViews>
    <sheetView zoomScale="62" zoomScaleNormal="62" workbookViewId="0">
      <selection activeCell="K20" sqref="K20"/>
    </sheetView>
  </sheetViews>
  <sheetFormatPr defaultColWidth="9" defaultRowHeight="16.2" x14ac:dyDescent="0.3"/>
  <cols>
    <col min="1" max="1" width="5.21875" style="22" customWidth="1"/>
    <col min="2" max="2" width="9.6640625" style="22" bestFit="1" customWidth="1"/>
    <col min="3" max="3" width="12.44140625" style="22" customWidth="1"/>
    <col min="4" max="8" width="7" style="22" bestFit="1" customWidth="1"/>
    <col min="9" max="9" width="7.44140625" style="22" customWidth="1"/>
    <col min="10" max="10" width="8" style="22" customWidth="1"/>
    <col min="11" max="11" width="7.33203125" style="22" customWidth="1"/>
    <col min="12" max="12" width="7.44140625" style="22" customWidth="1"/>
    <col min="13" max="13" width="6.77734375" style="22" customWidth="1"/>
    <col min="14" max="14" width="6.88671875" style="22" customWidth="1"/>
    <col min="15" max="15" width="6.21875" style="22" customWidth="1"/>
    <col min="16" max="16" width="6.6640625" style="21" customWidth="1"/>
    <col min="17" max="17" width="7.6640625" style="21" customWidth="1"/>
    <col min="18" max="18" width="11.88671875" style="22" customWidth="1"/>
    <col min="19" max="16384" width="9" style="22"/>
  </cols>
  <sheetData>
    <row r="1" spans="1:18" ht="27.6" customHeight="1" x14ac:dyDescent="0.3">
      <c r="A1" s="52" t="s">
        <v>343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54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28" t="s">
        <v>80</v>
      </c>
      <c r="C4" s="28" t="s">
        <v>11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28" t="s">
        <v>90</v>
      </c>
      <c r="C5" s="28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24">
        <f t="shared" ref="R5" si="4">L5-Q5</f>
        <v>0</v>
      </c>
    </row>
    <row r="6" spans="1:18" ht="30" customHeight="1" x14ac:dyDescent="0.3">
      <c r="A6" s="2">
        <v>3</v>
      </c>
      <c r="B6" s="28" t="s">
        <v>113</v>
      </c>
      <c r="C6" s="29" t="s">
        <v>11</v>
      </c>
      <c r="D6" s="2"/>
      <c r="E6" s="2"/>
      <c r="F6" s="2"/>
      <c r="G6" s="2"/>
      <c r="H6" s="2"/>
      <c r="I6" s="2">
        <f t="shared" ref="I6:I7" si="5">SUM(D6:H6)</f>
        <v>0</v>
      </c>
      <c r="J6" s="2">
        <f t="shared" ref="J6:J7" si="6">SUM(P6/3)</f>
        <v>0</v>
      </c>
      <c r="K6" s="2"/>
      <c r="L6" s="2">
        <f t="shared" ref="L6:L7" si="7">SUM(J6:K6)</f>
        <v>0</v>
      </c>
      <c r="M6" s="2">
        <f t="shared" ref="M6:M7" si="8">RANK(L6,$L$4:$L$5)</f>
        <v>1</v>
      </c>
      <c r="N6" s="3">
        <f t="shared" ref="N6:N7" si="9">MAX(D6:H6)</f>
        <v>0</v>
      </c>
      <c r="O6" s="3">
        <f t="shared" ref="O6:O7" si="10">MIN(D6:H6)</f>
        <v>0</v>
      </c>
      <c r="P6" s="21">
        <f t="shared" ref="P6:P7" si="11">SUM(I6-N6-O6)</f>
        <v>0</v>
      </c>
      <c r="Q6" s="21">
        <f t="shared" ref="Q6:Q7" si="12">AVERAGE(N6:O6)</f>
        <v>0</v>
      </c>
      <c r="R6" s="24">
        <f t="shared" ref="R6:R7" si="13">L6-Q6</f>
        <v>0</v>
      </c>
    </row>
    <row r="7" spans="1:18" ht="30" customHeight="1" x14ac:dyDescent="0.3">
      <c r="A7" s="2">
        <v>4</v>
      </c>
      <c r="B7" s="28" t="s">
        <v>111</v>
      </c>
      <c r="C7" s="28" t="s">
        <v>10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21">
        <f t="shared" si="11"/>
        <v>0</v>
      </c>
      <c r="Q7" s="21">
        <f t="shared" si="12"/>
        <v>0</v>
      </c>
      <c r="R7" s="24">
        <f t="shared" si="13"/>
        <v>0</v>
      </c>
    </row>
    <row r="8" spans="1:18" ht="30" customHeight="1" x14ac:dyDescent="0.3">
      <c r="A8" s="2">
        <v>5</v>
      </c>
      <c r="B8" s="28" t="s">
        <v>112</v>
      </c>
      <c r="C8" s="28" t="s">
        <v>58</v>
      </c>
      <c r="D8" s="2"/>
      <c r="E8" s="2"/>
      <c r="F8" s="2"/>
      <c r="G8" s="2"/>
      <c r="H8" s="2"/>
      <c r="I8" s="2">
        <f t="shared" ref="I8:I10" si="14">SUM(D8:H8)</f>
        <v>0</v>
      </c>
      <c r="J8" s="2">
        <f t="shared" ref="J8:J10" si="15">SUM(P8/3)</f>
        <v>0</v>
      </c>
      <c r="K8" s="2"/>
      <c r="L8" s="2">
        <f t="shared" ref="L8:L10" si="16">SUM(J8:K8)</f>
        <v>0</v>
      </c>
      <c r="M8" s="2">
        <f t="shared" ref="M8:M10" si="17">RANK(L8,$L$4:$L$5)</f>
        <v>1</v>
      </c>
      <c r="N8" s="3">
        <f t="shared" ref="N8:N10" si="18">MAX(D8:H8)</f>
        <v>0</v>
      </c>
      <c r="O8" s="3">
        <f t="shared" ref="O8:O10" si="19">MIN(D8:H8)</f>
        <v>0</v>
      </c>
      <c r="P8" s="21">
        <f t="shared" ref="P8:P10" si="20">SUM(I8-N8-O8)</f>
        <v>0</v>
      </c>
      <c r="Q8" s="21">
        <f t="shared" ref="Q8:Q10" si="21">AVERAGE(N8:O8)</f>
        <v>0</v>
      </c>
      <c r="R8" s="24">
        <f t="shared" ref="R8:R10" si="22">L8-Q8</f>
        <v>0</v>
      </c>
    </row>
    <row r="9" spans="1:18" ht="30" customHeight="1" x14ac:dyDescent="0.3">
      <c r="A9" s="2">
        <v>6</v>
      </c>
      <c r="B9" s="28" t="s">
        <v>114</v>
      </c>
      <c r="C9" s="28" t="s">
        <v>11</v>
      </c>
      <c r="D9" s="2"/>
      <c r="E9" s="2"/>
      <c r="F9" s="2"/>
      <c r="G9" s="2"/>
      <c r="H9" s="2"/>
      <c r="I9" s="2">
        <f t="shared" si="14"/>
        <v>0</v>
      </c>
      <c r="J9" s="2">
        <f t="shared" si="15"/>
        <v>0</v>
      </c>
      <c r="K9" s="2"/>
      <c r="L9" s="2">
        <f t="shared" si="16"/>
        <v>0</v>
      </c>
      <c r="M9" s="2">
        <f t="shared" si="17"/>
        <v>1</v>
      </c>
      <c r="N9" s="3">
        <f t="shared" si="18"/>
        <v>0</v>
      </c>
      <c r="O9" s="3">
        <f t="shared" si="19"/>
        <v>0</v>
      </c>
      <c r="P9" s="21">
        <f t="shared" si="20"/>
        <v>0</v>
      </c>
      <c r="Q9" s="21">
        <f t="shared" si="21"/>
        <v>0</v>
      </c>
      <c r="R9" s="24">
        <f t="shared" si="22"/>
        <v>0</v>
      </c>
    </row>
    <row r="10" spans="1:18" ht="30" customHeight="1" x14ac:dyDescent="0.3">
      <c r="A10" s="2">
        <v>7</v>
      </c>
      <c r="B10" s="28" t="s">
        <v>108</v>
      </c>
      <c r="C10" s="28" t="s">
        <v>24</v>
      </c>
      <c r="D10" s="2"/>
      <c r="E10" s="2"/>
      <c r="F10" s="2"/>
      <c r="G10" s="2"/>
      <c r="H10" s="2"/>
      <c r="I10" s="2">
        <f t="shared" si="14"/>
        <v>0</v>
      </c>
      <c r="J10" s="2">
        <f t="shared" si="15"/>
        <v>0</v>
      </c>
      <c r="K10" s="2"/>
      <c r="L10" s="2">
        <f t="shared" si="16"/>
        <v>0</v>
      </c>
      <c r="M10" s="2">
        <f t="shared" si="17"/>
        <v>1</v>
      </c>
      <c r="N10" s="3">
        <f t="shared" si="18"/>
        <v>0</v>
      </c>
      <c r="O10" s="3">
        <f t="shared" si="19"/>
        <v>0</v>
      </c>
      <c r="P10" s="21">
        <f t="shared" si="20"/>
        <v>0</v>
      </c>
      <c r="Q10" s="21">
        <f t="shared" si="21"/>
        <v>0</v>
      </c>
      <c r="R10" s="24">
        <f t="shared" si="22"/>
        <v>0</v>
      </c>
    </row>
    <row r="11" spans="1:18" ht="30" customHeight="1" x14ac:dyDescent="0.3">
      <c r="A11" s="2">
        <v>8</v>
      </c>
      <c r="B11" s="28" t="s">
        <v>109</v>
      </c>
      <c r="C11" s="28" t="s">
        <v>27</v>
      </c>
      <c r="D11" s="2"/>
      <c r="E11" s="2"/>
      <c r="F11" s="2"/>
      <c r="G11" s="2"/>
      <c r="H11" s="2"/>
      <c r="I11" s="2">
        <f t="shared" ref="I11:I12" si="23">SUM(D11:H11)</f>
        <v>0</v>
      </c>
      <c r="J11" s="2">
        <f t="shared" ref="J11:J12" si="24">SUM(P11/3)</f>
        <v>0</v>
      </c>
      <c r="K11" s="2"/>
      <c r="L11" s="2">
        <f t="shared" ref="L11:L12" si="25">SUM(J11:K11)</f>
        <v>0</v>
      </c>
      <c r="M11" s="2">
        <f t="shared" ref="M11:M12" si="26">RANK(L11,$L$4:$L$5)</f>
        <v>1</v>
      </c>
      <c r="N11" s="3">
        <f t="shared" ref="N11:N12" si="27">MAX(D11:H11)</f>
        <v>0</v>
      </c>
      <c r="O11" s="3">
        <f t="shared" ref="O11:O12" si="28">MIN(D11:H11)</f>
        <v>0</v>
      </c>
      <c r="P11" s="21">
        <f t="shared" ref="P11:P12" si="29">SUM(I11-N11-O11)</f>
        <v>0</v>
      </c>
      <c r="Q11" s="21">
        <f t="shared" ref="Q11:Q12" si="30">AVERAGE(N11:O11)</f>
        <v>0</v>
      </c>
      <c r="R11" s="24">
        <f t="shared" ref="R11:R12" si="31">L11-Q11</f>
        <v>0</v>
      </c>
    </row>
    <row r="12" spans="1:18" ht="30" customHeight="1" x14ac:dyDescent="0.3">
      <c r="A12" s="2">
        <v>9</v>
      </c>
      <c r="B12" s="28" t="s">
        <v>110</v>
      </c>
      <c r="C12" s="28" t="s">
        <v>10</v>
      </c>
      <c r="D12" s="2"/>
      <c r="E12" s="2"/>
      <c r="F12" s="2"/>
      <c r="G12" s="2"/>
      <c r="H12" s="2"/>
      <c r="I12" s="2">
        <f t="shared" si="23"/>
        <v>0</v>
      </c>
      <c r="J12" s="2">
        <f t="shared" si="24"/>
        <v>0</v>
      </c>
      <c r="K12" s="2"/>
      <c r="L12" s="2">
        <f t="shared" si="25"/>
        <v>0</v>
      </c>
      <c r="M12" s="2">
        <f t="shared" si="26"/>
        <v>1</v>
      </c>
      <c r="N12" s="3">
        <f t="shared" si="27"/>
        <v>0</v>
      </c>
      <c r="O12" s="3">
        <f t="shared" si="28"/>
        <v>0</v>
      </c>
      <c r="P12" s="21">
        <f t="shared" si="29"/>
        <v>0</v>
      </c>
      <c r="Q12" s="21">
        <f t="shared" si="30"/>
        <v>0</v>
      </c>
      <c r="R12" s="24">
        <f t="shared" si="31"/>
        <v>0</v>
      </c>
    </row>
    <row r="13" spans="1:18" ht="30" customHeight="1" x14ac:dyDescent="0.3">
      <c r="A13" s="17" t="s">
        <v>101</v>
      </c>
      <c r="B13" s="17"/>
      <c r="C13" s="17"/>
      <c r="D13" s="17"/>
      <c r="E13" s="17"/>
      <c r="F13" s="17"/>
    </row>
    <row r="14" spans="1:18" ht="30" customHeight="1" x14ac:dyDescent="0.3">
      <c r="C14" s="54" t="s">
        <v>9</v>
      </c>
      <c r="D14" s="54"/>
      <c r="E14" s="54"/>
      <c r="G14" s="17"/>
      <c r="H14" s="17"/>
      <c r="I14" s="17"/>
      <c r="J14" s="17"/>
      <c r="K14" s="17"/>
      <c r="L14" s="17"/>
      <c r="M14" s="17"/>
      <c r="N14" s="17"/>
      <c r="O14" s="17"/>
    </row>
    <row r="15" spans="1:18" ht="30" customHeight="1" x14ac:dyDescent="0.3">
      <c r="A15" s="51" t="s">
        <v>55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</row>
  </sheetData>
  <mergeCells count="5">
    <mergeCell ref="A15:R15"/>
    <mergeCell ref="A1:M2"/>
    <mergeCell ref="N2:P2"/>
    <mergeCell ref="Q2:R2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"/>
  <sheetViews>
    <sheetView zoomScale="55" zoomScaleNormal="55" workbookViewId="0">
      <selection activeCell="M21" sqref="M2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20.8867187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344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22"/>
      <c r="O1" s="22"/>
      <c r="P1" s="21"/>
      <c r="Q1" s="21"/>
      <c r="R1" s="2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54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56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31" t="s">
        <v>118</v>
      </c>
      <c r="C4" s="31" t="s">
        <v>119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31" t="s">
        <v>120</v>
      </c>
      <c r="C5" s="31" t="s">
        <v>121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24">
        <f t="shared" ref="R5" si="4">L5-Q5</f>
        <v>0</v>
      </c>
    </row>
    <row r="6" spans="1:18" ht="30" customHeight="1" x14ac:dyDescent="0.3">
      <c r="A6" s="2">
        <v>3</v>
      </c>
      <c r="B6" s="31" t="s">
        <v>122</v>
      </c>
      <c r="C6" s="31" t="s">
        <v>10</v>
      </c>
      <c r="D6" s="2"/>
      <c r="E6" s="2"/>
      <c r="F6" s="2"/>
      <c r="G6" s="2"/>
      <c r="H6" s="2"/>
      <c r="I6" s="2">
        <f t="shared" ref="I6:I14" si="5">SUM(D6:H6)</f>
        <v>0</v>
      </c>
      <c r="J6" s="2">
        <f t="shared" ref="J6:J14" si="6">SUM(P6/3)</f>
        <v>0</v>
      </c>
      <c r="K6" s="2"/>
      <c r="L6" s="2">
        <f t="shared" ref="L6:L14" si="7">SUM(J6:K6)</f>
        <v>0</v>
      </c>
      <c r="M6" s="2">
        <f t="shared" ref="M6:M14" si="8">RANK(L6,$L$4:$L$5)</f>
        <v>1</v>
      </c>
      <c r="N6" s="3">
        <f t="shared" ref="N6:N14" si="9">MAX(D6:H6)</f>
        <v>0</v>
      </c>
      <c r="O6" s="3">
        <f t="shared" ref="O6:O14" si="10">MIN(D6:H6)</f>
        <v>0</v>
      </c>
      <c r="P6" s="21">
        <f t="shared" ref="P6:P14" si="11">SUM(I6-N6-O6)</f>
        <v>0</v>
      </c>
      <c r="Q6" s="21">
        <f t="shared" ref="Q6:Q14" si="12">AVERAGE(N6:O6)</f>
        <v>0</v>
      </c>
      <c r="R6" s="24">
        <f t="shared" ref="R6:R14" si="13">L6-Q6</f>
        <v>0</v>
      </c>
    </row>
    <row r="7" spans="1:18" ht="30" customHeight="1" x14ac:dyDescent="0.3">
      <c r="A7" s="2">
        <v>4</v>
      </c>
      <c r="B7" s="31" t="s">
        <v>125</v>
      </c>
      <c r="C7" s="31" t="s">
        <v>33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21">
        <f t="shared" si="11"/>
        <v>0</v>
      </c>
      <c r="Q7" s="21">
        <f t="shared" si="12"/>
        <v>0</v>
      </c>
      <c r="R7" s="24">
        <f t="shared" si="13"/>
        <v>0</v>
      </c>
    </row>
    <row r="8" spans="1:18" ht="30" customHeight="1" x14ac:dyDescent="0.3">
      <c r="A8" s="2">
        <v>5</v>
      </c>
      <c r="B8" s="31" t="s">
        <v>115</v>
      </c>
      <c r="C8" s="31" t="s">
        <v>116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21">
        <f t="shared" si="11"/>
        <v>0</v>
      </c>
      <c r="Q8" s="21">
        <f t="shared" si="12"/>
        <v>0</v>
      </c>
      <c r="R8" s="24">
        <f t="shared" si="13"/>
        <v>0</v>
      </c>
    </row>
    <row r="9" spans="1:18" ht="30" customHeight="1" x14ac:dyDescent="0.3">
      <c r="A9" s="2">
        <v>6</v>
      </c>
      <c r="B9" s="31" t="s">
        <v>126</v>
      </c>
      <c r="C9" s="31" t="s">
        <v>11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21">
        <f t="shared" si="11"/>
        <v>0</v>
      </c>
      <c r="Q9" s="21">
        <f t="shared" si="12"/>
        <v>0</v>
      </c>
      <c r="R9" s="24">
        <f t="shared" si="13"/>
        <v>0</v>
      </c>
    </row>
    <row r="10" spans="1:18" ht="30" customHeight="1" x14ac:dyDescent="0.3">
      <c r="A10" s="2">
        <v>7</v>
      </c>
      <c r="B10" s="31" t="s">
        <v>127</v>
      </c>
      <c r="C10" s="31" t="s">
        <v>128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21">
        <f t="shared" si="11"/>
        <v>0</v>
      </c>
      <c r="Q10" s="21">
        <f t="shared" si="12"/>
        <v>0</v>
      </c>
      <c r="R10" s="24">
        <f t="shared" si="13"/>
        <v>0</v>
      </c>
    </row>
    <row r="11" spans="1:18" ht="30" customHeight="1" x14ac:dyDescent="0.3">
      <c r="A11" s="2">
        <v>8</v>
      </c>
      <c r="B11" s="31" t="s">
        <v>117</v>
      </c>
      <c r="C11" s="31" t="s">
        <v>116</v>
      </c>
      <c r="D11" s="2"/>
      <c r="E11" s="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3">
        <f t="shared" si="9"/>
        <v>0</v>
      </c>
      <c r="O11" s="3">
        <f t="shared" si="10"/>
        <v>0</v>
      </c>
      <c r="P11" s="21">
        <f t="shared" si="11"/>
        <v>0</v>
      </c>
      <c r="Q11" s="21">
        <f t="shared" si="12"/>
        <v>0</v>
      </c>
      <c r="R11" s="24">
        <f t="shared" si="13"/>
        <v>0</v>
      </c>
    </row>
    <row r="12" spans="1:18" ht="30" customHeight="1" x14ac:dyDescent="0.3">
      <c r="A12" s="2">
        <v>9</v>
      </c>
      <c r="B12" s="31" t="s">
        <v>100</v>
      </c>
      <c r="C12" s="31" t="s">
        <v>10</v>
      </c>
      <c r="D12" s="2"/>
      <c r="E12" s="2"/>
      <c r="F12" s="2"/>
      <c r="G12" s="2"/>
      <c r="H12" s="2"/>
      <c r="I12" s="2">
        <f t="shared" si="5"/>
        <v>0</v>
      </c>
      <c r="J12" s="2">
        <f t="shared" si="6"/>
        <v>0</v>
      </c>
      <c r="K12" s="2"/>
      <c r="L12" s="2">
        <f t="shared" si="7"/>
        <v>0</v>
      </c>
      <c r="M12" s="2">
        <f t="shared" si="8"/>
        <v>1</v>
      </c>
      <c r="N12" s="3">
        <f t="shared" si="9"/>
        <v>0</v>
      </c>
      <c r="O12" s="3">
        <f t="shared" si="10"/>
        <v>0</v>
      </c>
      <c r="P12" s="21">
        <f t="shared" si="11"/>
        <v>0</v>
      </c>
      <c r="Q12" s="21">
        <f t="shared" si="12"/>
        <v>0</v>
      </c>
      <c r="R12" s="24">
        <f t="shared" si="13"/>
        <v>0</v>
      </c>
    </row>
    <row r="13" spans="1:18" ht="30" customHeight="1" x14ac:dyDescent="0.3">
      <c r="A13" s="2">
        <v>10</v>
      </c>
      <c r="B13" s="31" t="s">
        <v>124</v>
      </c>
      <c r="C13" s="31" t="s">
        <v>33</v>
      </c>
      <c r="D13" s="2"/>
      <c r="E13" s="2"/>
      <c r="F13" s="2"/>
      <c r="G13" s="2"/>
      <c r="H13" s="2"/>
      <c r="I13" s="2">
        <f t="shared" si="5"/>
        <v>0</v>
      </c>
      <c r="J13" s="2">
        <f t="shared" si="6"/>
        <v>0</v>
      </c>
      <c r="K13" s="2"/>
      <c r="L13" s="2">
        <f t="shared" si="7"/>
        <v>0</v>
      </c>
      <c r="M13" s="2">
        <f t="shared" si="8"/>
        <v>1</v>
      </c>
      <c r="N13" s="3">
        <f t="shared" si="9"/>
        <v>0</v>
      </c>
      <c r="O13" s="3">
        <f t="shared" si="10"/>
        <v>0</v>
      </c>
      <c r="P13" s="21">
        <f t="shared" si="11"/>
        <v>0</v>
      </c>
      <c r="Q13" s="21">
        <f t="shared" si="12"/>
        <v>0</v>
      </c>
      <c r="R13" s="24">
        <f t="shared" si="13"/>
        <v>0</v>
      </c>
    </row>
    <row r="14" spans="1:18" ht="30" customHeight="1" x14ac:dyDescent="0.3">
      <c r="A14" s="2">
        <v>11</v>
      </c>
      <c r="B14" s="31" t="s">
        <v>123</v>
      </c>
      <c r="C14" s="31" t="s">
        <v>10</v>
      </c>
      <c r="D14" s="2"/>
      <c r="E14" s="2"/>
      <c r="F14" s="2"/>
      <c r="G14" s="2"/>
      <c r="H14" s="2"/>
      <c r="I14" s="2">
        <f t="shared" si="5"/>
        <v>0</v>
      </c>
      <c r="J14" s="2">
        <f t="shared" si="6"/>
        <v>0</v>
      </c>
      <c r="K14" s="2"/>
      <c r="L14" s="2">
        <f t="shared" si="7"/>
        <v>0</v>
      </c>
      <c r="M14" s="2">
        <f t="shared" si="8"/>
        <v>1</v>
      </c>
      <c r="N14" s="3">
        <f t="shared" si="9"/>
        <v>0</v>
      </c>
      <c r="O14" s="3">
        <f t="shared" si="10"/>
        <v>0</v>
      </c>
      <c r="P14" s="21">
        <f t="shared" si="11"/>
        <v>0</v>
      </c>
      <c r="Q14" s="21">
        <f t="shared" si="12"/>
        <v>0</v>
      </c>
      <c r="R14" s="24">
        <f t="shared" si="13"/>
        <v>0</v>
      </c>
    </row>
    <row r="15" spans="1:18" ht="30" customHeight="1" x14ac:dyDescent="0.3">
      <c r="A15" s="17" t="s">
        <v>83</v>
      </c>
      <c r="B15" s="17"/>
      <c r="C15" s="17"/>
      <c r="D15" s="17"/>
      <c r="E15" s="17"/>
      <c r="F15" s="17"/>
      <c r="G15" s="22"/>
      <c r="H15" s="22"/>
      <c r="I15" s="22"/>
      <c r="J15" s="22"/>
      <c r="K15" s="22"/>
      <c r="L15" s="22"/>
      <c r="M15" s="22"/>
      <c r="N15" s="22"/>
      <c r="O15" s="22"/>
      <c r="P15" s="21"/>
      <c r="Q15" s="21"/>
      <c r="R15" s="22"/>
    </row>
    <row r="16" spans="1:18" ht="30" customHeight="1" x14ac:dyDescent="0.3">
      <c r="A16" s="22"/>
      <c r="B16" s="22"/>
      <c r="C16" s="54" t="s">
        <v>9</v>
      </c>
      <c r="D16" s="54"/>
      <c r="E16" s="54"/>
      <c r="F16" s="22"/>
      <c r="G16" s="17"/>
      <c r="H16" s="17"/>
      <c r="I16" s="17"/>
      <c r="J16" s="17"/>
      <c r="K16" s="17"/>
      <c r="L16" s="17"/>
      <c r="M16" s="17"/>
      <c r="N16" s="17"/>
      <c r="O16" s="17"/>
      <c r="P16" s="21"/>
      <c r="Q16" s="21"/>
      <c r="R16" s="22"/>
    </row>
    <row r="17" spans="1:18" ht="30" customHeight="1" x14ac:dyDescent="0.3">
      <c r="A17" s="51" t="s">
        <v>55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</row>
  </sheetData>
  <mergeCells count="5">
    <mergeCell ref="A17:R17"/>
    <mergeCell ref="A1:M2"/>
    <mergeCell ref="N2:P2"/>
    <mergeCell ref="Q2:R2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1"/>
  <sheetViews>
    <sheetView zoomScale="72" zoomScaleNormal="72" workbookViewId="0">
      <selection activeCell="N13" sqref="N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345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8" ht="24.6" customHeigh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3" t="s">
        <v>44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45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31" t="s">
        <v>129</v>
      </c>
      <c r="C4" s="31" t="s">
        <v>130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31" t="s">
        <v>131</v>
      </c>
      <c r="C5" s="31" t="s">
        <v>11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049999999999997" customHeight="1" x14ac:dyDescent="0.3">
      <c r="A6" s="2">
        <v>3</v>
      </c>
      <c r="B6" s="27" t="s">
        <v>40</v>
      </c>
      <c r="C6" s="31" t="s">
        <v>66</v>
      </c>
      <c r="D6" s="2"/>
      <c r="E6" s="2"/>
      <c r="F6" s="2"/>
      <c r="G6" s="2"/>
      <c r="H6" s="2"/>
      <c r="I6" s="2">
        <f t="shared" ref="I6:I7" si="5">SUM(D6:H6)</f>
        <v>0</v>
      </c>
      <c r="J6" s="2">
        <f t="shared" ref="J6:J7" si="6">SUM(P6/3)</f>
        <v>0</v>
      </c>
      <c r="K6" s="2"/>
      <c r="L6" s="2">
        <f t="shared" ref="L6:L7" si="7">SUM(J6:K6)</f>
        <v>0</v>
      </c>
      <c r="M6" s="2">
        <f t="shared" ref="M6:M7" si="8">RANK(L6,$L$4:$L$5)</f>
        <v>1</v>
      </c>
      <c r="N6" s="3">
        <f t="shared" ref="N6:N7" si="9">MAX(D6:H6)</f>
        <v>0</v>
      </c>
      <c r="O6" s="3">
        <f t="shared" ref="O6:O7" si="10">MIN(D6:H6)</f>
        <v>0</v>
      </c>
      <c r="P6" s="7">
        <f t="shared" ref="P6:P7" si="11">SUM(I6-N6-O6)</f>
        <v>0</v>
      </c>
      <c r="Q6" s="7">
        <f t="shared" ref="Q6:Q7" si="12">AVERAGE(N6:O6)</f>
        <v>0</v>
      </c>
      <c r="R6" s="9">
        <f t="shared" ref="R6:R7" si="13">L6-Q6</f>
        <v>0</v>
      </c>
    </row>
    <row r="7" spans="1:18" ht="37.049999999999997" customHeight="1" x14ac:dyDescent="0.3">
      <c r="A7" s="2">
        <v>4</v>
      </c>
      <c r="B7" s="31" t="s">
        <v>132</v>
      </c>
      <c r="C7" s="31" t="s">
        <v>11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7">
        <f t="shared" si="11"/>
        <v>0</v>
      </c>
      <c r="Q7" s="7">
        <f t="shared" si="12"/>
        <v>0</v>
      </c>
      <c r="R7" s="9">
        <f t="shared" si="13"/>
        <v>0</v>
      </c>
    </row>
    <row r="8" spans="1:18" ht="37.049999999999997" customHeight="1" x14ac:dyDescent="0.3">
      <c r="A8" s="56" t="s">
        <v>49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7"/>
      <c r="O8" s="57"/>
    </row>
    <row r="9" spans="1:18" ht="37.049999999999997" customHeight="1" x14ac:dyDescent="0.3">
      <c r="A9" s="4"/>
      <c r="B9" s="4"/>
      <c r="C9" s="54" t="s">
        <v>9</v>
      </c>
      <c r="D9" s="54"/>
      <c r="E9" s="5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7.049999999999997" customHeight="1" x14ac:dyDescent="0.3">
      <c r="A10" s="51" t="s">
        <v>50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18" ht="51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2"/>
  <sheetViews>
    <sheetView zoomScale="59" zoomScaleNormal="59" workbookViewId="0">
      <selection activeCell="T17" sqref="T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346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47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59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31" t="s">
        <v>144</v>
      </c>
      <c r="C4" s="31" t="s">
        <v>36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21">
        <f t="shared" ref="P4:P9" si="3">SUM(I4-N4-O4)</f>
        <v>0</v>
      </c>
      <c r="Q4" s="21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31" t="s">
        <v>145</v>
      </c>
      <c r="C5" s="31" t="s">
        <v>41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1">
        <f t="shared" si="3"/>
        <v>0</v>
      </c>
      <c r="Q5" s="21">
        <f t="shared" ref="Q5" si="7">AVERAGE(N5:O5)</f>
        <v>0</v>
      </c>
      <c r="R5" s="24">
        <f t="shared" ref="R5" si="8">L5-Q5</f>
        <v>0</v>
      </c>
    </row>
    <row r="6" spans="1:18" ht="30" customHeight="1" x14ac:dyDescent="0.3">
      <c r="A6" s="2">
        <v>3</v>
      </c>
      <c r="B6" s="31" t="s">
        <v>146</v>
      </c>
      <c r="C6" s="31" t="s">
        <v>41</v>
      </c>
      <c r="D6" s="2"/>
      <c r="E6" s="2"/>
      <c r="F6" s="2"/>
      <c r="G6" s="2"/>
      <c r="H6" s="2"/>
      <c r="I6" s="2">
        <f t="shared" ref="I6:I8" si="9">SUM(D6:H6)</f>
        <v>0</v>
      </c>
      <c r="J6" s="2">
        <f t="shared" ref="J6:J8" si="10">SUM(P6/3)</f>
        <v>0</v>
      </c>
      <c r="K6" s="2"/>
      <c r="L6" s="2">
        <f t="shared" ref="L6:L8" si="11"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1">
        <f t="shared" si="3"/>
        <v>0</v>
      </c>
      <c r="Q6" s="21">
        <f t="shared" ref="Q6:Q8" si="12">AVERAGE(N6:O6)</f>
        <v>0</v>
      </c>
      <c r="R6" s="24">
        <f t="shared" ref="R6:R8" si="13">L6-Q6</f>
        <v>0</v>
      </c>
    </row>
    <row r="7" spans="1:18" ht="30" customHeight="1" x14ac:dyDescent="0.3">
      <c r="A7" s="2">
        <v>4</v>
      </c>
      <c r="B7" s="31" t="s">
        <v>147</v>
      </c>
      <c r="C7" s="31" t="s">
        <v>148</v>
      </c>
      <c r="D7" s="2"/>
      <c r="E7" s="2"/>
      <c r="F7" s="2"/>
      <c r="G7" s="2"/>
      <c r="H7" s="2"/>
      <c r="I7" s="2">
        <f t="shared" si="9"/>
        <v>0</v>
      </c>
      <c r="J7" s="2">
        <f t="shared" si="10"/>
        <v>0</v>
      </c>
      <c r="K7" s="2"/>
      <c r="L7" s="2">
        <f t="shared" si="11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1">
        <f t="shared" si="3"/>
        <v>0</v>
      </c>
      <c r="Q7" s="21">
        <f t="shared" si="12"/>
        <v>0</v>
      </c>
      <c r="R7" s="24">
        <f t="shared" si="13"/>
        <v>0</v>
      </c>
    </row>
    <row r="8" spans="1:18" ht="30" customHeight="1" x14ac:dyDescent="0.3">
      <c r="A8" s="2">
        <v>5</v>
      </c>
      <c r="B8" s="31" t="s">
        <v>138</v>
      </c>
      <c r="C8" s="31" t="s">
        <v>32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1">
        <f t="shared" si="3"/>
        <v>0</v>
      </c>
      <c r="Q8" s="21">
        <f t="shared" si="12"/>
        <v>0</v>
      </c>
      <c r="R8" s="24">
        <f t="shared" si="13"/>
        <v>0</v>
      </c>
    </row>
    <row r="9" spans="1:18" ht="30" customHeight="1" x14ac:dyDescent="0.3">
      <c r="A9" s="2">
        <v>6</v>
      </c>
      <c r="B9" s="31" t="s">
        <v>89</v>
      </c>
      <c r="C9" s="31" t="s">
        <v>79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21">
        <f t="shared" si="3"/>
        <v>0</v>
      </c>
      <c r="Q9" s="21">
        <f t="shared" ref="Q9" si="17">AVERAGE(N9:O9)</f>
        <v>0</v>
      </c>
      <c r="R9" s="24">
        <f t="shared" ref="R9" si="18">L9-Q9</f>
        <v>0</v>
      </c>
    </row>
    <row r="10" spans="1:18" ht="30" customHeight="1" x14ac:dyDescent="0.3">
      <c r="A10" s="2">
        <v>7</v>
      </c>
      <c r="B10" s="31" t="s">
        <v>139</v>
      </c>
      <c r="C10" s="31" t="s">
        <v>140</v>
      </c>
      <c r="D10" s="2"/>
      <c r="E10" s="2"/>
      <c r="F10" s="2"/>
      <c r="G10" s="2"/>
      <c r="H10" s="2"/>
      <c r="I10" s="2">
        <f t="shared" ref="I10:I19" si="19">SUM(D10:H10)</f>
        <v>0</v>
      </c>
      <c r="J10" s="2">
        <f t="shared" ref="J10:J19" si="20">SUM(P10/3)</f>
        <v>0</v>
      </c>
      <c r="K10" s="2"/>
      <c r="L10" s="2">
        <f t="shared" ref="L10:L19" si="21">SUM(J10:K10)</f>
        <v>0</v>
      </c>
      <c r="M10" s="2">
        <f t="shared" ref="M10:M19" si="22">RANK(L10,$L$4:$L$9)</f>
        <v>1</v>
      </c>
      <c r="N10" s="3">
        <f t="shared" ref="N10:N19" si="23">MAX(D10:H10)</f>
        <v>0</v>
      </c>
      <c r="O10" s="3">
        <f t="shared" ref="O10:O19" si="24">MIN(D10:H10)</f>
        <v>0</v>
      </c>
      <c r="P10" s="21">
        <f t="shared" ref="P10:P19" si="25">SUM(I10-N10-O10)</f>
        <v>0</v>
      </c>
      <c r="Q10" s="21">
        <f t="shared" ref="Q10:Q19" si="26">AVERAGE(N10:O10)</f>
        <v>0</v>
      </c>
      <c r="R10" s="24">
        <f t="shared" ref="R10:R19" si="27">L10-Q10</f>
        <v>0</v>
      </c>
    </row>
    <row r="11" spans="1:18" ht="30" customHeight="1" x14ac:dyDescent="0.3">
      <c r="A11" s="2">
        <v>8</v>
      </c>
      <c r="B11" s="31" t="s">
        <v>142</v>
      </c>
      <c r="C11" s="31" t="s">
        <v>36</v>
      </c>
      <c r="D11" s="2"/>
      <c r="E11" s="2"/>
      <c r="F11" s="2"/>
      <c r="G11" s="2"/>
      <c r="H11" s="2"/>
      <c r="I11" s="2">
        <f t="shared" si="19"/>
        <v>0</v>
      </c>
      <c r="J11" s="2">
        <f t="shared" si="20"/>
        <v>0</v>
      </c>
      <c r="K11" s="2"/>
      <c r="L11" s="2">
        <f t="shared" si="21"/>
        <v>0</v>
      </c>
      <c r="M11" s="2">
        <f t="shared" si="22"/>
        <v>1</v>
      </c>
      <c r="N11" s="3">
        <f t="shared" si="23"/>
        <v>0</v>
      </c>
      <c r="O11" s="3">
        <f t="shared" si="24"/>
        <v>0</v>
      </c>
      <c r="P11" s="21">
        <f t="shared" si="25"/>
        <v>0</v>
      </c>
      <c r="Q11" s="21">
        <f t="shared" si="26"/>
        <v>0</v>
      </c>
      <c r="R11" s="24">
        <f t="shared" si="27"/>
        <v>0</v>
      </c>
    </row>
    <row r="12" spans="1:18" ht="30" customHeight="1" x14ac:dyDescent="0.3">
      <c r="A12" s="2">
        <v>9</v>
      </c>
      <c r="B12" s="31" t="s">
        <v>134</v>
      </c>
      <c r="C12" s="31" t="s">
        <v>26</v>
      </c>
      <c r="D12" s="2"/>
      <c r="E12" s="2"/>
      <c r="F12" s="2"/>
      <c r="G12" s="2"/>
      <c r="H12" s="2"/>
      <c r="I12" s="2">
        <f t="shared" si="19"/>
        <v>0</v>
      </c>
      <c r="J12" s="2">
        <f t="shared" si="20"/>
        <v>0</v>
      </c>
      <c r="K12" s="2"/>
      <c r="L12" s="2">
        <f t="shared" si="21"/>
        <v>0</v>
      </c>
      <c r="M12" s="2">
        <f t="shared" si="22"/>
        <v>1</v>
      </c>
      <c r="N12" s="3">
        <f t="shared" si="23"/>
        <v>0</v>
      </c>
      <c r="O12" s="3">
        <f t="shared" si="24"/>
        <v>0</v>
      </c>
      <c r="P12" s="21">
        <f t="shared" si="25"/>
        <v>0</v>
      </c>
      <c r="Q12" s="21">
        <f t="shared" si="26"/>
        <v>0</v>
      </c>
      <c r="R12" s="24">
        <f t="shared" si="27"/>
        <v>0</v>
      </c>
    </row>
    <row r="13" spans="1:18" ht="30" customHeight="1" x14ac:dyDescent="0.3">
      <c r="A13" s="2">
        <v>10</v>
      </c>
      <c r="B13" s="31" t="s">
        <v>135</v>
      </c>
      <c r="C13" s="31" t="s">
        <v>136</v>
      </c>
      <c r="D13" s="2"/>
      <c r="E13" s="2"/>
      <c r="F13" s="2"/>
      <c r="G13" s="2"/>
      <c r="H13" s="2"/>
      <c r="I13" s="2">
        <f t="shared" si="19"/>
        <v>0</v>
      </c>
      <c r="J13" s="2">
        <f t="shared" si="20"/>
        <v>0</v>
      </c>
      <c r="K13" s="2"/>
      <c r="L13" s="2">
        <f t="shared" si="21"/>
        <v>0</v>
      </c>
      <c r="M13" s="2">
        <f t="shared" si="22"/>
        <v>1</v>
      </c>
      <c r="N13" s="3">
        <f t="shared" si="23"/>
        <v>0</v>
      </c>
      <c r="O13" s="3">
        <f t="shared" si="24"/>
        <v>0</v>
      </c>
      <c r="P13" s="21">
        <f t="shared" si="25"/>
        <v>0</v>
      </c>
      <c r="Q13" s="21">
        <f t="shared" si="26"/>
        <v>0</v>
      </c>
      <c r="R13" s="24">
        <f t="shared" si="27"/>
        <v>0</v>
      </c>
    </row>
    <row r="14" spans="1:18" ht="30" customHeight="1" x14ac:dyDescent="0.3">
      <c r="A14" s="2">
        <v>11</v>
      </c>
      <c r="B14" s="31" t="s">
        <v>137</v>
      </c>
      <c r="C14" s="31" t="s">
        <v>32</v>
      </c>
      <c r="D14" s="2"/>
      <c r="E14" s="2"/>
      <c r="F14" s="2"/>
      <c r="G14" s="2"/>
      <c r="H14" s="2"/>
      <c r="I14" s="2">
        <f t="shared" si="19"/>
        <v>0</v>
      </c>
      <c r="J14" s="2">
        <f t="shared" si="20"/>
        <v>0</v>
      </c>
      <c r="K14" s="2"/>
      <c r="L14" s="2">
        <f t="shared" si="21"/>
        <v>0</v>
      </c>
      <c r="M14" s="2">
        <f t="shared" si="22"/>
        <v>1</v>
      </c>
      <c r="N14" s="3">
        <f t="shared" si="23"/>
        <v>0</v>
      </c>
      <c r="O14" s="3">
        <f t="shared" si="24"/>
        <v>0</v>
      </c>
      <c r="P14" s="21">
        <f t="shared" si="25"/>
        <v>0</v>
      </c>
      <c r="Q14" s="21">
        <f t="shared" si="26"/>
        <v>0</v>
      </c>
      <c r="R14" s="24">
        <f t="shared" si="27"/>
        <v>0</v>
      </c>
    </row>
    <row r="15" spans="1:18" ht="30" customHeight="1" x14ac:dyDescent="0.3">
      <c r="A15" s="2">
        <v>12</v>
      </c>
      <c r="B15" s="31" t="s">
        <v>143</v>
      </c>
      <c r="C15" s="31" t="s">
        <v>36</v>
      </c>
      <c r="D15" s="2"/>
      <c r="E15" s="2"/>
      <c r="F15" s="2"/>
      <c r="G15" s="2"/>
      <c r="H15" s="2"/>
      <c r="I15" s="2">
        <f t="shared" si="19"/>
        <v>0</v>
      </c>
      <c r="J15" s="2">
        <f t="shared" si="20"/>
        <v>0</v>
      </c>
      <c r="K15" s="2"/>
      <c r="L15" s="2">
        <f t="shared" si="21"/>
        <v>0</v>
      </c>
      <c r="M15" s="2">
        <f t="shared" si="22"/>
        <v>1</v>
      </c>
      <c r="N15" s="3">
        <f t="shared" si="23"/>
        <v>0</v>
      </c>
      <c r="O15" s="3">
        <f t="shared" si="24"/>
        <v>0</v>
      </c>
      <c r="P15" s="21">
        <f t="shared" si="25"/>
        <v>0</v>
      </c>
      <c r="Q15" s="21">
        <f t="shared" si="26"/>
        <v>0</v>
      </c>
      <c r="R15" s="24">
        <f t="shared" si="27"/>
        <v>0</v>
      </c>
    </row>
    <row r="16" spans="1:18" ht="30" customHeight="1" x14ac:dyDescent="0.3">
      <c r="A16" s="2">
        <v>13</v>
      </c>
      <c r="B16" s="31" t="s">
        <v>81</v>
      </c>
      <c r="C16" s="31" t="s">
        <v>41</v>
      </c>
      <c r="D16" s="2"/>
      <c r="E16" s="2"/>
      <c r="F16" s="2"/>
      <c r="G16" s="2"/>
      <c r="H16" s="2"/>
      <c r="I16" s="2">
        <f t="shared" si="19"/>
        <v>0</v>
      </c>
      <c r="J16" s="2">
        <f t="shared" si="20"/>
        <v>0</v>
      </c>
      <c r="K16" s="2"/>
      <c r="L16" s="2">
        <f t="shared" si="21"/>
        <v>0</v>
      </c>
      <c r="M16" s="2">
        <f t="shared" si="22"/>
        <v>1</v>
      </c>
      <c r="N16" s="3">
        <f t="shared" si="23"/>
        <v>0</v>
      </c>
      <c r="O16" s="3">
        <f t="shared" si="24"/>
        <v>0</v>
      </c>
      <c r="P16" s="21">
        <f t="shared" si="25"/>
        <v>0</v>
      </c>
      <c r="Q16" s="21">
        <f t="shared" si="26"/>
        <v>0</v>
      </c>
      <c r="R16" s="24">
        <f t="shared" si="27"/>
        <v>0</v>
      </c>
    </row>
    <row r="17" spans="1:18" ht="30" customHeight="1" x14ac:dyDescent="0.3">
      <c r="A17" s="2">
        <v>14</v>
      </c>
      <c r="B17" s="31" t="s">
        <v>106</v>
      </c>
      <c r="C17" s="31" t="s">
        <v>84</v>
      </c>
      <c r="D17" s="2"/>
      <c r="E17" s="2"/>
      <c r="F17" s="2"/>
      <c r="G17" s="2"/>
      <c r="H17" s="2"/>
      <c r="I17" s="2">
        <f t="shared" si="19"/>
        <v>0</v>
      </c>
      <c r="J17" s="2">
        <f t="shared" si="20"/>
        <v>0</v>
      </c>
      <c r="K17" s="2"/>
      <c r="L17" s="2">
        <f t="shared" si="21"/>
        <v>0</v>
      </c>
      <c r="M17" s="2">
        <f t="shared" si="22"/>
        <v>1</v>
      </c>
      <c r="N17" s="3">
        <f t="shared" si="23"/>
        <v>0</v>
      </c>
      <c r="O17" s="3">
        <f t="shared" si="24"/>
        <v>0</v>
      </c>
      <c r="P17" s="21">
        <f t="shared" si="25"/>
        <v>0</v>
      </c>
      <c r="Q17" s="21">
        <f t="shared" si="26"/>
        <v>0</v>
      </c>
      <c r="R17" s="24">
        <f t="shared" si="27"/>
        <v>0</v>
      </c>
    </row>
    <row r="18" spans="1:18" ht="30" customHeight="1" x14ac:dyDescent="0.3">
      <c r="A18" s="2">
        <v>15</v>
      </c>
      <c r="B18" s="31" t="s">
        <v>149</v>
      </c>
      <c r="C18" s="31" t="s">
        <v>150</v>
      </c>
      <c r="D18" s="2"/>
      <c r="E18" s="2"/>
      <c r="F18" s="2"/>
      <c r="G18" s="2"/>
      <c r="H18" s="2"/>
      <c r="I18" s="2">
        <f t="shared" si="19"/>
        <v>0</v>
      </c>
      <c r="J18" s="2">
        <f t="shared" si="20"/>
        <v>0</v>
      </c>
      <c r="K18" s="2"/>
      <c r="L18" s="2">
        <f t="shared" si="21"/>
        <v>0</v>
      </c>
      <c r="M18" s="2">
        <f t="shared" si="22"/>
        <v>1</v>
      </c>
      <c r="N18" s="3">
        <f t="shared" si="23"/>
        <v>0</v>
      </c>
      <c r="O18" s="3">
        <f t="shared" si="24"/>
        <v>0</v>
      </c>
      <c r="P18" s="21">
        <f t="shared" si="25"/>
        <v>0</v>
      </c>
      <c r="Q18" s="21">
        <f t="shared" si="26"/>
        <v>0</v>
      </c>
      <c r="R18" s="24">
        <f t="shared" si="27"/>
        <v>0</v>
      </c>
    </row>
    <row r="19" spans="1:18" ht="30" customHeight="1" x14ac:dyDescent="0.3">
      <c r="A19" s="2">
        <v>16</v>
      </c>
      <c r="B19" s="31" t="s">
        <v>141</v>
      </c>
      <c r="C19" s="31" t="s">
        <v>140</v>
      </c>
      <c r="D19" s="2"/>
      <c r="E19" s="2"/>
      <c r="F19" s="2"/>
      <c r="G19" s="2"/>
      <c r="H19" s="2"/>
      <c r="I19" s="2">
        <f t="shared" si="19"/>
        <v>0</v>
      </c>
      <c r="J19" s="2">
        <f t="shared" si="20"/>
        <v>0</v>
      </c>
      <c r="K19" s="2"/>
      <c r="L19" s="2">
        <f t="shared" si="21"/>
        <v>0</v>
      </c>
      <c r="M19" s="2">
        <f t="shared" si="22"/>
        <v>1</v>
      </c>
      <c r="N19" s="3">
        <f t="shared" si="23"/>
        <v>0</v>
      </c>
      <c r="O19" s="3">
        <f t="shared" si="24"/>
        <v>0</v>
      </c>
      <c r="P19" s="21">
        <f t="shared" si="25"/>
        <v>0</v>
      </c>
      <c r="Q19" s="21">
        <f t="shared" si="26"/>
        <v>0</v>
      </c>
      <c r="R19" s="24">
        <f t="shared" si="27"/>
        <v>0</v>
      </c>
    </row>
    <row r="20" spans="1:18" ht="30" customHeight="1" x14ac:dyDescent="0.3">
      <c r="A20" s="56" t="s">
        <v>133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spans="1:18" ht="30" customHeight="1" x14ac:dyDescent="0.3">
      <c r="A21" s="4"/>
      <c r="B21" s="4"/>
      <c r="C21" s="54" t="s">
        <v>9</v>
      </c>
      <c r="D21" s="54"/>
      <c r="E21" s="5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8" ht="30" customHeight="1" x14ac:dyDescent="0.3">
      <c r="A22" s="51" t="s">
        <v>50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</row>
  </sheetData>
  <mergeCells count="6">
    <mergeCell ref="A22:R22"/>
    <mergeCell ref="A1:M2"/>
    <mergeCell ref="N2:P2"/>
    <mergeCell ref="Q2:R2"/>
    <mergeCell ref="A20:O20"/>
    <mergeCell ref="C21:E2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8"/>
  <sheetViews>
    <sheetView zoomScale="63" zoomScaleNormal="63" workbookViewId="0">
      <selection activeCell="B14" sqref="B14:C1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347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46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42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31" t="s">
        <v>152</v>
      </c>
      <c r="C4" s="31" t="s">
        <v>26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RANK(L4,$L$4:$L$8)</f>
        <v>1</v>
      </c>
      <c r="N4" s="3">
        <f t="shared" ref="N4:N10" si="4">MAX(D4:H4)</f>
        <v>0</v>
      </c>
      <c r="O4" s="3">
        <f t="shared" ref="O4:O10" si="5">MIN(D4:H4)</f>
        <v>0</v>
      </c>
      <c r="P4" s="21">
        <f t="shared" ref="P4:P10" si="6">SUM(I4-N4-O4)</f>
        <v>0</v>
      </c>
      <c r="Q4" s="21">
        <f t="shared" ref="Q4:Q10" si="7">AVERAGE(N4:O4)</f>
        <v>0</v>
      </c>
      <c r="R4" s="9">
        <f t="shared" ref="R4:R10" si="8">L4-Q4</f>
        <v>0</v>
      </c>
    </row>
    <row r="5" spans="1:18" ht="37.049999999999997" customHeight="1" x14ac:dyDescent="0.3">
      <c r="A5" s="2">
        <v>2</v>
      </c>
      <c r="B5" s="31" t="s">
        <v>156</v>
      </c>
      <c r="C5" s="31" t="s">
        <v>157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21">
        <f t="shared" si="6"/>
        <v>0</v>
      </c>
      <c r="Q5" s="21">
        <f t="shared" si="7"/>
        <v>0</v>
      </c>
      <c r="R5" s="9">
        <f t="shared" si="8"/>
        <v>0</v>
      </c>
    </row>
    <row r="6" spans="1:18" ht="37.049999999999997" customHeight="1" x14ac:dyDescent="0.3">
      <c r="A6" s="2">
        <v>3</v>
      </c>
      <c r="B6" s="31" t="s">
        <v>158</v>
      </c>
      <c r="C6" s="31" t="s">
        <v>79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21">
        <f t="shared" si="6"/>
        <v>0</v>
      </c>
      <c r="Q6" s="21">
        <f t="shared" si="7"/>
        <v>0</v>
      </c>
      <c r="R6" s="9">
        <f t="shared" si="8"/>
        <v>0</v>
      </c>
    </row>
    <row r="7" spans="1:18" ht="37.049999999999997" customHeight="1" x14ac:dyDescent="0.3">
      <c r="A7" s="2">
        <v>4</v>
      </c>
      <c r="B7" s="31" t="s">
        <v>159</v>
      </c>
      <c r="C7" s="31" t="s">
        <v>140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21">
        <f t="shared" si="6"/>
        <v>0</v>
      </c>
      <c r="Q7" s="21">
        <f t="shared" si="7"/>
        <v>0</v>
      </c>
      <c r="R7" s="9">
        <f t="shared" si="8"/>
        <v>0</v>
      </c>
    </row>
    <row r="8" spans="1:18" ht="37.049999999999997" customHeight="1" x14ac:dyDescent="0.3">
      <c r="A8" s="2">
        <v>5</v>
      </c>
      <c r="B8" s="31" t="s">
        <v>161</v>
      </c>
      <c r="C8" s="31" t="s">
        <v>36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21">
        <f t="shared" si="6"/>
        <v>0</v>
      </c>
      <c r="Q8" s="21">
        <f t="shared" si="7"/>
        <v>0</v>
      </c>
      <c r="R8" s="9">
        <f t="shared" si="8"/>
        <v>0</v>
      </c>
    </row>
    <row r="9" spans="1:18" ht="37.049999999999997" customHeight="1" x14ac:dyDescent="0.3">
      <c r="A9" s="2">
        <v>6</v>
      </c>
      <c r="B9" s="31" t="s">
        <v>162</v>
      </c>
      <c r="C9" s="31" t="s">
        <v>163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21">
        <f t="shared" si="6"/>
        <v>0</v>
      </c>
      <c r="Q9" s="21">
        <f t="shared" si="7"/>
        <v>0</v>
      </c>
      <c r="R9" s="9">
        <f t="shared" si="8"/>
        <v>0</v>
      </c>
    </row>
    <row r="10" spans="1:18" ht="33" customHeight="1" x14ac:dyDescent="0.3">
      <c r="A10" s="2">
        <v>7</v>
      </c>
      <c r="B10" s="27" t="s">
        <v>164</v>
      </c>
      <c r="C10" s="31" t="s">
        <v>79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21">
        <f t="shared" si="6"/>
        <v>0</v>
      </c>
      <c r="Q10" s="21">
        <f t="shared" si="7"/>
        <v>0</v>
      </c>
      <c r="R10" s="9">
        <f t="shared" si="8"/>
        <v>0</v>
      </c>
    </row>
    <row r="11" spans="1:18" ht="36.75" customHeight="1" x14ac:dyDescent="0.3">
      <c r="A11" s="2">
        <v>8</v>
      </c>
      <c r="B11" s="31" t="s">
        <v>154</v>
      </c>
      <c r="C11" s="31" t="s">
        <v>26</v>
      </c>
      <c r="D11" s="2"/>
      <c r="E11" s="2"/>
      <c r="F11" s="2"/>
      <c r="G11" s="2"/>
      <c r="H11" s="2"/>
      <c r="I11" s="2">
        <f t="shared" ref="I11:I15" si="9">SUM(D11:H11)</f>
        <v>0</v>
      </c>
      <c r="J11" s="2">
        <f t="shared" ref="J11:J15" si="10">SUM(P11/3)</f>
        <v>0</v>
      </c>
      <c r="K11" s="2"/>
      <c r="L11" s="2">
        <f t="shared" ref="L11:L15" si="11">SUM(J11:K11)</f>
        <v>0</v>
      </c>
      <c r="M11" s="2">
        <f t="shared" ref="M11:M15" si="12">RANK(L11,$L$4:$L$8)</f>
        <v>1</v>
      </c>
      <c r="N11" s="3">
        <f t="shared" ref="N11:N15" si="13">MAX(D11:H11)</f>
        <v>0</v>
      </c>
      <c r="O11" s="3">
        <f t="shared" ref="O11:O15" si="14">MIN(D11:H11)</f>
        <v>0</v>
      </c>
      <c r="P11" s="21">
        <f t="shared" ref="P11:P15" si="15">SUM(I11-N11-O11)</f>
        <v>0</v>
      </c>
      <c r="Q11" s="21">
        <f t="shared" ref="Q11:Q15" si="16">AVERAGE(N11:O11)</f>
        <v>0</v>
      </c>
      <c r="R11" s="9">
        <f t="shared" ref="R11:R15" si="17">L11-Q11</f>
        <v>0</v>
      </c>
    </row>
    <row r="12" spans="1:18" ht="36.75" customHeight="1" x14ac:dyDescent="0.3">
      <c r="A12" s="2">
        <v>9</v>
      </c>
      <c r="B12" s="31" t="s">
        <v>155</v>
      </c>
      <c r="C12" s="31" t="s">
        <v>32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21">
        <f t="shared" si="15"/>
        <v>0</v>
      </c>
      <c r="Q12" s="21">
        <f t="shared" si="16"/>
        <v>0</v>
      </c>
      <c r="R12" s="9">
        <f t="shared" si="17"/>
        <v>0</v>
      </c>
    </row>
    <row r="13" spans="1:18" ht="36.75" customHeight="1" x14ac:dyDescent="0.3">
      <c r="A13" s="2">
        <v>10</v>
      </c>
      <c r="B13" s="31" t="s">
        <v>160</v>
      </c>
      <c r="C13" s="31" t="s">
        <v>140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13"/>
        <v>0</v>
      </c>
      <c r="O13" s="3">
        <f t="shared" si="14"/>
        <v>0</v>
      </c>
      <c r="P13" s="21">
        <f t="shared" si="15"/>
        <v>0</v>
      </c>
      <c r="Q13" s="21">
        <f t="shared" si="16"/>
        <v>0</v>
      </c>
      <c r="R13" s="9">
        <f t="shared" si="17"/>
        <v>0</v>
      </c>
    </row>
    <row r="14" spans="1:18" ht="36.75" customHeight="1" x14ac:dyDescent="0.3">
      <c r="A14" s="2">
        <v>11</v>
      </c>
      <c r="B14" s="31" t="s">
        <v>165</v>
      </c>
      <c r="C14" s="31" t="s">
        <v>36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13"/>
        <v>0</v>
      </c>
      <c r="O14" s="3">
        <f t="shared" si="14"/>
        <v>0</v>
      </c>
      <c r="P14" s="21">
        <f t="shared" si="15"/>
        <v>0</v>
      </c>
      <c r="Q14" s="21">
        <f t="shared" si="16"/>
        <v>0</v>
      </c>
      <c r="R14" s="9">
        <f t="shared" si="17"/>
        <v>0</v>
      </c>
    </row>
    <row r="15" spans="1:18" ht="36.75" customHeight="1" x14ac:dyDescent="0.3">
      <c r="A15" s="2">
        <v>12</v>
      </c>
      <c r="B15" s="31" t="s">
        <v>153</v>
      </c>
      <c r="C15" s="31" t="s">
        <v>26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3">
        <f t="shared" si="13"/>
        <v>0</v>
      </c>
      <c r="O15" s="3">
        <f t="shared" si="14"/>
        <v>0</v>
      </c>
      <c r="P15" s="21">
        <f t="shared" si="15"/>
        <v>0</v>
      </c>
      <c r="Q15" s="21">
        <f t="shared" si="16"/>
        <v>0</v>
      </c>
      <c r="R15" s="9">
        <f t="shared" si="17"/>
        <v>0</v>
      </c>
    </row>
    <row r="16" spans="1:18" ht="30" customHeight="1" x14ac:dyDescent="0.3">
      <c r="A16" s="17" t="s">
        <v>151</v>
      </c>
      <c r="B16" s="17"/>
      <c r="C16" s="17"/>
      <c r="D16" s="17"/>
    </row>
    <row r="17" spans="1:18" ht="30" customHeight="1" x14ac:dyDescent="0.3">
      <c r="C17" s="54" t="s">
        <v>9</v>
      </c>
      <c r="D17" s="54"/>
      <c r="E17" s="54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8" ht="30" customHeight="1" x14ac:dyDescent="0.3">
      <c r="A18" s="51" t="s">
        <v>50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</row>
  </sheetData>
  <sortState xmlns:xlrd2="http://schemas.microsoft.com/office/spreadsheetml/2017/richdata2" ref="A4:C8">
    <sortCondition ref="A3"/>
  </sortState>
  <mergeCells count="5">
    <mergeCell ref="A18:R18"/>
    <mergeCell ref="A1:M2"/>
    <mergeCell ref="N2:P2"/>
    <mergeCell ref="Q2:R2"/>
    <mergeCell ref="C17:E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0"/>
  <sheetViews>
    <sheetView zoomScale="62" zoomScaleNormal="62" workbookViewId="0">
      <selection activeCell="K19" sqref="K1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348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42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31" t="s">
        <v>180</v>
      </c>
      <c r="C4" s="31" t="s">
        <v>79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12" si="1">MAX(D4:H4)</f>
        <v>0</v>
      </c>
      <c r="O4" s="3">
        <f t="shared" ref="O4:O12" si="2">MIN(D4:H4)</f>
        <v>0</v>
      </c>
      <c r="P4" s="7">
        <f t="shared" ref="P4:P12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31" t="s">
        <v>171</v>
      </c>
      <c r="C5" s="31" t="s">
        <v>26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0" customHeight="1" x14ac:dyDescent="0.3">
      <c r="A6" s="2">
        <v>3</v>
      </c>
      <c r="B6" s="31" t="s">
        <v>172</v>
      </c>
      <c r="C6" s="31" t="s">
        <v>32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1" t="s">
        <v>167</v>
      </c>
      <c r="C7" s="31" t="s">
        <v>168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0" customHeight="1" x14ac:dyDescent="0.3">
      <c r="A8" s="2">
        <v>5</v>
      </c>
      <c r="B8" s="31" t="s">
        <v>169</v>
      </c>
      <c r="C8" s="31" t="s">
        <v>37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3">
      <c r="A9" s="2">
        <v>6</v>
      </c>
      <c r="B9" s="31" t="s">
        <v>170</v>
      </c>
      <c r="C9" s="31" t="s">
        <v>26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2">
        <v>7</v>
      </c>
      <c r="B10" s="31" t="s">
        <v>176</v>
      </c>
      <c r="C10" s="31" t="s">
        <v>41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0" customHeight="1" x14ac:dyDescent="0.3">
      <c r="A11" s="2">
        <v>8</v>
      </c>
      <c r="B11" s="31" t="s">
        <v>177</v>
      </c>
      <c r="C11" s="31" t="s">
        <v>148</v>
      </c>
      <c r="D11" s="2"/>
      <c r="E11" s="2"/>
      <c r="F11" s="2"/>
      <c r="G11" s="2"/>
      <c r="H11" s="2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</row>
    <row r="12" spans="1:18" ht="30" customHeight="1" x14ac:dyDescent="0.3">
      <c r="A12" s="2">
        <v>9</v>
      </c>
      <c r="B12" s="31" t="s">
        <v>178</v>
      </c>
      <c r="C12" s="31" t="s">
        <v>26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 t="shared" si="17"/>
        <v>0</v>
      </c>
      <c r="R12" s="9">
        <f t="shared" si="18"/>
        <v>0</v>
      </c>
    </row>
    <row r="13" spans="1:18" ht="30" customHeight="1" x14ac:dyDescent="0.3">
      <c r="A13" s="2">
        <v>10</v>
      </c>
      <c r="B13" s="31" t="s">
        <v>179</v>
      </c>
      <c r="C13" s="31" t="s">
        <v>79</v>
      </c>
      <c r="D13" s="2"/>
      <c r="E13" s="2"/>
      <c r="F13" s="2"/>
      <c r="G13" s="2"/>
      <c r="H13" s="2"/>
      <c r="I13" s="2">
        <f t="shared" ref="I13" si="19">SUM(D13:H13)</f>
        <v>0</v>
      </c>
      <c r="J13" s="2">
        <f t="shared" ref="J13" si="20">SUM(P13/3)</f>
        <v>0</v>
      </c>
      <c r="K13" s="2"/>
      <c r="L13" s="2">
        <f t="shared" ref="L13" si="21">SUM(J13:K13)</f>
        <v>0</v>
      </c>
      <c r="M13" s="2">
        <f t="shared" ref="M13" si="22">RANK(L13,$L$4:$L$12)</f>
        <v>1</v>
      </c>
      <c r="N13" s="3">
        <f t="shared" ref="N13" si="23">MAX(D13:H13)</f>
        <v>0</v>
      </c>
      <c r="O13" s="3">
        <f t="shared" ref="O13" si="24">MIN(D13:H13)</f>
        <v>0</v>
      </c>
      <c r="P13" s="7">
        <f t="shared" ref="P13" si="25">SUM(I13-N13-O13)</f>
        <v>0</v>
      </c>
      <c r="Q13" s="7">
        <f t="shared" ref="Q13" si="26">AVERAGE(N13:O13)</f>
        <v>0</v>
      </c>
      <c r="R13" s="9">
        <f t="shared" ref="R13" si="27">L13-Q13</f>
        <v>0</v>
      </c>
    </row>
    <row r="14" spans="1:18" ht="30" customHeight="1" x14ac:dyDescent="0.3">
      <c r="A14" s="2">
        <v>11</v>
      </c>
      <c r="B14" s="31" t="s">
        <v>174</v>
      </c>
      <c r="C14" s="31" t="s">
        <v>36</v>
      </c>
      <c r="D14" s="2"/>
      <c r="E14" s="2"/>
      <c r="F14" s="2"/>
      <c r="G14" s="2"/>
      <c r="H14" s="2"/>
      <c r="I14" s="2">
        <f t="shared" ref="I14:I17" si="28">SUM(D14:H14)</f>
        <v>0</v>
      </c>
      <c r="J14" s="2">
        <f t="shared" ref="J14:J17" si="29">SUM(P14/3)</f>
        <v>0</v>
      </c>
      <c r="K14" s="2"/>
      <c r="L14" s="2">
        <f t="shared" ref="L14:L17" si="30">SUM(J14:K14)</f>
        <v>0</v>
      </c>
      <c r="M14" s="2">
        <f t="shared" ref="M14:M17" si="31">RANK(L14,$L$4:$L$12)</f>
        <v>1</v>
      </c>
      <c r="N14" s="3">
        <f t="shared" ref="N14:N17" si="32">MAX(D14:H14)</f>
        <v>0</v>
      </c>
      <c r="O14" s="3">
        <f t="shared" ref="O14:O17" si="33">MIN(D14:H14)</f>
        <v>0</v>
      </c>
      <c r="P14" s="7">
        <f t="shared" ref="P14:P17" si="34">SUM(I14-N14-O14)</f>
        <v>0</v>
      </c>
      <c r="Q14" s="7">
        <f t="shared" ref="Q14:Q17" si="35">AVERAGE(N14:O14)</f>
        <v>0</v>
      </c>
      <c r="R14" s="9">
        <f t="shared" ref="R14:R17" si="36">L14-Q14</f>
        <v>0</v>
      </c>
    </row>
    <row r="15" spans="1:18" ht="30" customHeight="1" x14ac:dyDescent="0.3">
      <c r="A15" s="2">
        <v>12</v>
      </c>
      <c r="B15" s="31" t="s">
        <v>175</v>
      </c>
      <c r="C15" s="31" t="s">
        <v>41</v>
      </c>
      <c r="D15" s="2"/>
      <c r="E15" s="2"/>
      <c r="F15" s="2"/>
      <c r="G15" s="2"/>
      <c r="H15" s="2"/>
      <c r="I15" s="2">
        <f t="shared" si="28"/>
        <v>0</v>
      </c>
      <c r="J15" s="2">
        <f t="shared" si="29"/>
        <v>0</v>
      </c>
      <c r="K15" s="2"/>
      <c r="L15" s="2">
        <f t="shared" si="30"/>
        <v>0</v>
      </c>
      <c r="M15" s="2">
        <f t="shared" si="31"/>
        <v>1</v>
      </c>
      <c r="N15" s="3">
        <f t="shared" si="32"/>
        <v>0</v>
      </c>
      <c r="O15" s="3">
        <f t="shared" si="33"/>
        <v>0</v>
      </c>
      <c r="P15" s="7">
        <f t="shared" si="34"/>
        <v>0</v>
      </c>
      <c r="Q15" s="7">
        <f t="shared" si="35"/>
        <v>0</v>
      </c>
      <c r="R15" s="9">
        <f t="shared" si="36"/>
        <v>0</v>
      </c>
    </row>
    <row r="16" spans="1:18" ht="30" customHeight="1" x14ac:dyDescent="0.3">
      <c r="A16" s="2">
        <v>13</v>
      </c>
      <c r="B16" s="31" t="s">
        <v>173</v>
      </c>
      <c r="C16" s="31" t="s">
        <v>32</v>
      </c>
      <c r="D16" s="2"/>
      <c r="E16" s="2"/>
      <c r="F16" s="2"/>
      <c r="G16" s="2"/>
      <c r="H16" s="2"/>
      <c r="I16" s="2">
        <f t="shared" si="28"/>
        <v>0</v>
      </c>
      <c r="J16" s="2">
        <f t="shared" si="29"/>
        <v>0</v>
      </c>
      <c r="K16" s="2"/>
      <c r="L16" s="2">
        <f t="shared" si="30"/>
        <v>0</v>
      </c>
      <c r="M16" s="2">
        <f t="shared" si="31"/>
        <v>1</v>
      </c>
      <c r="N16" s="3">
        <f t="shared" si="32"/>
        <v>0</v>
      </c>
      <c r="O16" s="3">
        <f t="shared" si="33"/>
        <v>0</v>
      </c>
      <c r="P16" s="7">
        <f t="shared" si="34"/>
        <v>0</v>
      </c>
      <c r="Q16" s="7">
        <f t="shared" si="35"/>
        <v>0</v>
      </c>
      <c r="R16" s="9">
        <f t="shared" si="36"/>
        <v>0</v>
      </c>
    </row>
    <row r="17" spans="1:18" ht="30" customHeight="1" x14ac:dyDescent="0.3">
      <c r="A17" s="2">
        <v>14</v>
      </c>
      <c r="B17" s="31" t="s">
        <v>181</v>
      </c>
      <c r="C17" s="31" t="s">
        <v>79</v>
      </c>
      <c r="D17" s="2"/>
      <c r="E17" s="2"/>
      <c r="F17" s="2"/>
      <c r="G17" s="2"/>
      <c r="H17" s="2"/>
      <c r="I17" s="2">
        <f t="shared" si="28"/>
        <v>0</v>
      </c>
      <c r="J17" s="2">
        <f t="shared" si="29"/>
        <v>0</v>
      </c>
      <c r="K17" s="2"/>
      <c r="L17" s="2">
        <f t="shared" si="30"/>
        <v>0</v>
      </c>
      <c r="M17" s="2">
        <f t="shared" si="31"/>
        <v>1</v>
      </c>
      <c r="N17" s="3">
        <f t="shared" si="32"/>
        <v>0</v>
      </c>
      <c r="O17" s="3">
        <f t="shared" si="33"/>
        <v>0</v>
      </c>
      <c r="P17" s="7">
        <f t="shared" si="34"/>
        <v>0</v>
      </c>
      <c r="Q17" s="7">
        <f t="shared" si="35"/>
        <v>0</v>
      </c>
      <c r="R17" s="9">
        <f t="shared" si="36"/>
        <v>0</v>
      </c>
    </row>
    <row r="18" spans="1:18" ht="30" customHeight="1" x14ac:dyDescent="0.3">
      <c r="A18" s="56" t="s">
        <v>166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7"/>
      <c r="O18" s="57"/>
    </row>
    <row r="19" spans="1:18" ht="30" customHeight="1" x14ac:dyDescent="0.3">
      <c r="A19" s="4"/>
      <c r="B19" s="4"/>
      <c r="C19" s="54" t="s">
        <v>9</v>
      </c>
      <c r="D19" s="54"/>
      <c r="E19" s="5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30" customHeight="1" x14ac:dyDescent="0.3">
      <c r="A20" s="51" t="s">
        <v>50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</row>
  </sheetData>
  <sortState xmlns:xlrd2="http://schemas.microsoft.com/office/spreadsheetml/2017/richdata2" ref="A4:C12">
    <sortCondition ref="A3"/>
  </sortState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"/>
  <sheetViews>
    <sheetView zoomScale="78" zoomScaleNormal="78" workbookViewId="0">
      <selection activeCell="M6" sqref="M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349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3" t="s">
        <v>19</v>
      </c>
      <c r="R2" s="53"/>
    </row>
    <row r="3" spans="1:18" ht="3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6" customHeight="1" x14ac:dyDescent="0.3">
      <c r="A4" s="2">
        <v>1</v>
      </c>
      <c r="B4" s="27" t="s">
        <v>184</v>
      </c>
      <c r="C4" s="31" t="s">
        <v>140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7" si="0">RANK(L4,$L$4:$L$5)</f>
        <v>1</v>
      </c>
      <c r="N4" s="3">
        <f t="shared" ref="N4:N7" si="1">MAX(D4:H4)</f>
        <v>0</v>
      </c>
      <c r="O4" s="3">
        <f t="shared" ref="O4:O7" si="2">MIN(D4:H4)</f>
        <v>0</v>
      </c>
      <c r="P4" s="7">
        <f t="shared" ref="P4:P7" si="3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3">
      <c r="A5" s="2">
        <v>2</v>
      </c>
      <c r="B5" s="31" t="s">
        <v>183</v>
      </c>
      <c r="C5" s="31" t="s">
        <v>32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" customHeight="1" x14ac:dyDescent="0.3">
      <c r="A6" s="2">
        <v>3</v>
      </c>
      <c r="B6" s="27" t="s">
        <v>182</v>
      </c>
      <c r="C6" s="27" t="s">
        <v>26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" customHeight="1" x14ac:dyDescent="0.3">
      <c r="A7" s="2">
        <v>4</v>
      </c>
      <c r="B7" s="31" t="s">
        <v>185</v>
      </c>
      <c r="C7" s="31" t="s">
        <v>140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" customHeight="1" x14ac:dyDescent="0.3">
      <c r="A8" s="56" t="s">
        <v>49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7"/>
      <c r="O8" s="57"/>
      <c r="R8" s="10"/>
    </row>
    <row r="9" spans="1:18" ht="30" customHeight="1" x14ac:dyDescent="0.3">
      <c r="C9" s="54" t="s">
        <v>9</v>
      </c>
      <c r="D9" s="54"/>
      <c r="E9" s="54"/>
    </row>
    <row r="10" spans="1:18" ht="41.25" customHeight="1" x14ac:dyDescent="0.3">
      <c r="A10" s="51" t="s">
        <v>50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</sheetData>
  <sortState xmlns:xlrd2="http://schemas.microsoft.com/office/spreadsheetml/2017/richdata2" ref="A4:C5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23"/>
  <sheetViews>
    <sheetView zoomScale="55" zoomScaleNormal="55" workbookViewId="0">
      <selection activeCell="V17" sqref="V17"/>
    </sheetView>
  </sheetViews>
  <sheetFormatPr defaultColWidth="9" defaultRowHeight="16.2" x14ac:dyDescent="0.3"/>
  <cols>
    <col min="1" max="1" width="5.21875" style="1" customWidth="1"/>
    <col min="2" max="2" width="12.3320312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5546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56" ht="27.6" customHeight="1" x14ac:dyDescent="0.3">
      <c r="A1" s="54" t="s">
        <v>350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8"/>
    </row>
    <row r="2" spans="1:56" ht="24.6" customHeight="1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60"/>
      <c r="N2" s="53" t="s">
        <v>21</v>
      </c>
      <c r="O2" s="53"/>
      <c r="P2" s="53"/>
      <c r="Q2" s="53" t="s">
        <v>19</v>
      </c>
      <c r="R2" s="53"/>
    </row>
    <row r="3" spans="1:56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56" ht="30" customHeight="1" x14ac:dyDescent="0.3">
      <c r="A4" s="2">
        <v>1</v>
      </c>
      <c r="B4" s="31" t="s">
        <v>193</v>
      </c>
      <c r="C4" s="31" t="s">
        <v>33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56" ht="30" customHeight="1" x14ac:dyDescent="0.3">
      <c r="A5" s="2">
        <v>2</v>
      </c>
      <c r="B5" s="31" t="s">
        <v>188</v>
      </c>
      <c r="C5" s="31" t="s">
        <v>24</v>
      </c>
      <c r="D5" s="2"/>
      <c r="E5" s="2"/>
      <c r="F5" s="2"/>
      <c r="G5" s="2"/>
      <c r="H5" s="2"/>
      <c r="I5" s="2">
        <f t="shared" ref="I5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56" ht="30" customHeight="1" x14ac:dyDescent="0.3">
      <c r="A6" s="2">
        <v>3</v>
      </c>
      <c r="B6" s="31" t="s">
        <v>94</v>
      </c>
      <c r="C6" s="27" t="s">
        <v>189</v>
      </c>
      <c r="D6" s="49"/>
      <c r="E6" s="2"/>
      <c r="F6" s="2"/>
      <c r="G6" s="2"/>
      <c r="H6" s="2"/>
      <c r="I6" s="2">
        <f>SUM(E6:H6)</f>
        <v>0</v>
      </c>
      <c r="J6" s="2">
        <f t="shared" si="4"/>
        <v>0</v>
      </c>
      <c r="K6" s="2"/>
      <c r="L6" s="2">
        <f t="shared" si="5"/>
        <v>0</v>
      </c>
      <c r="M6" s="2">
        <f>RANK(L6,$L$4:$L$6)</f>
        <v>1</v>
      </c>
      <c r="N6" s="20">
        <f>MAX(E6:H6)</f>
        <v>0</v>
      </c>
      <c r="O6" s="3">
        <f>MIN(E6:H6)</f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56" s="19" customFormat="1" ht="30" customHeight="1" x14ac:dyDescent="0.3">
      <c r="A7" s="2">
        <v>4</v>
      </c>
      <c r="B7" s="31" t="s">
        <v>190</v>
      </c>
      <c r="C7" s="31" t="s">
        <v>57</v>
      </c>
      <c r="D7" s="49"/>
      <c r="E7" s="2"/>
      <c r="F7" s="2"/>
      <c r="G7" s="2"/>
      <c r="H7" s="2"/>
      <c r="I7" s="2">
        <f>SUM(E7:H7)</f>
        <v>0</v>
      </c>
      <c r="J7" s="2">
        <f t="shared" ref="J7:J19" si="8">SUM(P7/3)</f>
        <v>0</v>
      </c>
      <c r="K7" s="2"/>
      <c r="L7" s="2">
        <f t="shared" ref="L7:L19" si="9">SUM(J7:K7)</f>
        <v>0</v>
      </c>
      <c r="M7" s="2">
        <f t="shared" ref="M7:M19" si="10">RANK(L7,$L$4:$L$6)</f>
        <v>1</v>
      </c>
      <c r="N7" s="20">
        <f>MAX(E7:H7)</f>
        <v>0</v>
      </c>
      <c r="O7" s="3">
        <f>MIN(E7:H7)</f>
        <v>0</v>
      </c>
      <c r="P7" s="7">
        <f t="shared" ref="P7:P19" si="11">SUM(I7-N7-O7)</f>
        <v>0</v>
      </c>
      <c r="Q7" s="7">
        <f t="shared" ref="Q7:Q19" si="12">AVERAGE(N7:O7)</f>
        <v>0</v>
      </c>
      <c r="R7" s="9">
        <f t="shared" ref="R7:R19" si="13">L7-Q7</f>
        <v>0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1:56" ht="30" customHeight="1" x14ac:dyDescent="0.3">
      <c r="A8" s="2">
        <v>5</v>
      </c>
      <c r="B8" s="31" t="s">
        <v>191</v>
      </c>
      <c r="C8" s="31" t="s">
        <v>10</v>
      </c>
      <c r="D8" s="49"/>
      <c r="E8" s="2"/>
      <c r="F8" s="2"/>
      <c r="G8" s="2"/>
      <c r="H8" s="2"/>
      <c r="I8" s="2">
        <f>SUM(E8:H8)</f>
        <v>0</v>
      </c>
      <c r="J8" s="2">
        <f t="shared" si="8"/>
        <v>0</v>
      </c>
      <c r="K8" s="2"/>
      <c r="L8" s="2">
        <f t="shared" si="9"/>
        <v>0</v>
      </c>
      <c r="M8" s="2">
        <f t="shared" si="10"/>
        <v>1</v>
      </c>
      <c r="N8" s="20">
        <f>MAX(E8:H8)</f>
        <v>0</v>
      </c>
      <c r="O8" s="3">
        <f>MIN(E8:H8)</f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56" ht="30" customHeight="1" x14ac:dyDescent="0.3">
      <c r="A9" s="2">
        <v>6</v>
      </c>
      <c r="B9" s="31" t="s">
        <v>98</v>
      </c>
      <c r="C9" s="31" t="s">
        <v>58</v>
      </c>
      <c r="D9" s="49"/>
      <c r="E9" s="2"/>
      <c r="F9" s="2"/>
      <c r="G9" s="2"/>
      <c r="H9" s="2"/>
      <c r="I9" s="2">
        <f>SUM(E9:H9)</f>
        <v>0</v>
      </c>
      <c r="J9" s="2">
        <f t="shared" si="8"/>
        <v>0</v>
      </c>
      <c r="K9" s="2"/>
      <c r="L9" s="2">
        <f t="shared" si="9"/>
        <v>0</v>
      </c>
      <c r="M9" s="2">
        <f t="shared" si="10"/>
        <v>1</v>
      </c>
      <c r="N9" s="20">
        <f>MAX(E9:H9)</f>
        <v>0</v>
      </c>
      <c r="O9" s="3">
        <f>MIN(E9:H9)</f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56" ht="30" customHeight="1" x14ac:dyDescent="0.3">
      <c r="A10" s="2">
        <v>7</v>
      </c>
      <c r="B10" s="31" t="s">
        <v>64</v>
      </c>
      <c r="C10" s="31" t="s">
        <v>192</v>
      </c>
      <c r="D10" s="49"/>
      <c r="E10" s="2"/>
      <c r="F10" s="2"/>
      <c r="G10" s="2"/>
      <c r="H10" s="2"/>
      <c r="I10" s="2">
        <f>SUM(E10:H10)</f>
        <v>0</v>
      </c>
      <c r="J10" s="2">
        <f t="shared" si="8"/>
        <v>0</v>
      </c>
      <c r="K10" s="2"/>
      <c r="L10" s="2">
        <f t="shared" si="9"/>
        <v>0</v>
      </c>
      <c r="M10" s="2">
        <f t="shared" si="10"/>
        <v>1</v>
      </c>
      <c r="N10" s="20">
        <f>MAX(E10:H10)</f>
        <v>0</v>
      </c>
      <c r="O10" s="3">
        <f>MIN(E10:H10)</f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56" ht="30" customHeight="1" x14ac:dyDescent="0.3">
      <c r="A11" s="2">
        <v>8</v>
      </c>
      <c r="B11" s="31" t="s">
        <v>194</v>
      </c>
      <c r="C11" s="31" t="s">
        <v>33</v>
      </c>
      <c r="D11" s="2"/>
      <c r="E11" s="2"/>
      <c r="F11" s="2"/>
      <c r="G11" s="2"/>
      <c r="H11" s="2"/>
      <c r="I11" s="2">
        <f t="shared" ref="I11:I19" si="14">SUM(D11:H11)</f>
        <v>0</v>
      </c>
      <c r="J11" s="2">
        <f t="shared" si="8"/>
        <v>0</v>
      </c>
      <c r="K11" s="2"/>
      <c r="L11" s="2">
        <f t="shared" si="9"/>
        <v>0</v>
      </c>
      <c r="M11" s="2">
        <f t="shared" si="10"/>
        <v>1</v>
      </c>
      <c r="N11" s="20">
        <f t="shared" ref="N11:N19" si="15">MAX(D11:H11)</f>
        <v>0</v>
      </c>
      <c r="O11" s="3">
        <f t="shared" ref="O11:O19" si="16">MIN(D11:H11)</f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56" ht="30" customHeight="1" x14ac:dyDescent="0.3">
      <c r="A12" s="2">
        <v>9</v>
      </c>
      <c r="B12" s="31" t="s">
        <v>187</v>
      </c>
      <c r="C12" s="31" t="s">
        <v>24</v>
      </c>
      <c r="D12" s="2"/>
      <c r="E12" s="2"/>
      <c r="F12" s="2"/>
      <c r="G12" s="2"/>
      <c r="H12" s="2"/>
      <c r="I12" s="2">
        <f t="shared" si="14"/>
        <v>0</v>
      </c>
      <c r="J12" s="2">
        <f t="shared" si="8"/>
        <v>0</v>
      </c>
      <c r="K12" s="2"/>
      <c r="L12" s="2">
        <f t="shared" si="9"/>
        <v>0</v>
      </c>
      <c r="M12" s="2">
        <f t="shared" si="10"/>
        <v>1</v>
      </c>
      <c r="N12" s="20">
        <f t="shared" si="15"/>
        <v>0</v>
      </c>
      <c r="O12" s="3">
        <f t="shared" si="16"/>
        <v>0</v>
      </c>
      <c r="P12" s="7">
        <f t="shared" si="11"/>
        <v>0</v>
      </c>
      <c r="Q12" s="7">
        <f t="shared" si="12"/>
        <v>0</v>
      </c>
      <c r="R12" s="9">
        <f t="shared" si="13"/>
        <v>0</v>
      </c>
    </row>
    <row r="13" spans="1:56" ht="30" customHeight="1" x14ac:dyDescent="0.3">
      <c r="A13" s="2">
        <v>10</v>
      </c>
      <c r="B13" s="31" t="s">
        <v>196</v>
      </c>
      <c r="C13" s="31" t="s">
        <v>62</v>
      </c>
      <c r="D13" s="2"/>
      <c r="E13" s="2"/>
      <c r="F13" s="2"/>
      <c r="G13" s="2"/>
      <c r="H13" s="2"/>
      <c r="I13" s="2">
        <f t="shared" si="14"/>
        <v>0</v>
      </c>
      <c r="J13" s="2">
        <f t="shared" si="8"/>
        <v>0</v>
      </c>
      <c r="K13" s="2"/>
      <c r="L13" s="2">
        <f t="shared" si="9"/>
        <v>0</v>
      </c>
      <c r="M13" s="2">
        <f t="shared" si="10"/>
        <v>1</v>
      </c>
      <c r="N13" s="20">
        <f t="shared" si="15"/>
        <v>0</v>
      </c>
      <c r="O13" s="3">
        <f t="shared" si="16"/>
        <v>0</v>
      </c>
      <c r="P13" s="7">
        <f t="shared" si="11"/>
        <v>0</v>
      </c>
      <c r="Q13" s="7">
        <f t="shared" si="12"/>
        <v>0</v>
      </c>
      <c r="R13" s="9">
        <f t="shared" si="13"/>
        <v>0</v>
      </c>
    </row>
    <row r="14" spans="1:56" ht="30" customHeight="1" x14ac:dyDescent="0.3">
      <c r="A14" s="2">
        <v>11</v>
      </c>
      <c r="B14" s="31" t="s">
        <v>102</v>
      </c>
      <c r="C14" s="31" t="s">
        <v>192</v>
      </c>
      <c r="D14" s="2"/>
      <c r="E14" s="2"/>
      <c r="F14" s="2"/>
      <c r="G14" s="2"/>
      <c r="H14" s="2"/>
      <c r="I14" s="2">
        <f t="shared" si="14"/>
        <v>0</v>
      </c>
      <c r="J14" s="2">
        <f t="shared" si="8"/>
        <v>0</v>
      </c>
      <c r="K14" s="2"/>
      <c r="L14" s="2">
        <f t="shared" si="9"/>
        <v>0</v>
      </c>
      <c r="M14" s="2">
        <f t="shared" si="10"/>
        <v>1</v>
      </c>
      <c r="N14" s="20">
        <f t="shared" si="15"/>
        <v>0</v>
      </c>
      <c r="O14" s="3">
        <f t="shared" si="16"/>
        <v>0</v>
      </c>
      <c r="P14" s="7">
        <f t="shared" si="11"/>
        <v>0</v>
      </c>
      <c r="Q14" s="7">
        <f t="shared" si="12"/>
        <v>0</v>
      </c>
      <c r="R14" s="9">
        <f t="shared" si="13"/>
        <v>0</v>
      </c>
    </row>
    <row r="15" spans="1:56" ht="30" customHeight="1" x14ac:dyDescent="0.3">
      <c r="A15" s="2">
        <v>12</v>
      </c>
      <c r="B15" s="27" t="s">
        <v>195</v>
      </c>
      <c r="C15" s="31" t="s">
        <v>33</v>
      </c>
      <c r="D15" s="2"/>
      <c r="E15" s="2"/>
      <c r="F15" s="2"/>
      <c r="G15" s="2"/>
      <c r="H15" s="2"/>
      <c r="I15" s="2">
        <f t="shared" si="14"/>
        <v>0</v>
      </c>
      <c r="J15" s="2">
        <f t="shared" si="8"/>
        <v>0</v>
      </c>
      <c r="K15" s="2"/>
      <c r="L15" s="2">
        <f t="shared" si="9"/>
        <v>0</v>
      </c>
      <c r="M15" s="2">
        <f t="shared" si="10"/>
        <v>1</v>
      </c>
      <c r="N15" s="20">
        <f t="shared" si="15"/>
        <v>0</v>
      </c>
      <c r="O15" s="3">
        <f t="shared" si="16"/>
        <v>0</v>
      </c>
      <c r="P15" s="7">
        <f t="shared" si="11"/>
        <v>0</v>
      </c>
      <c r="Q15" s="7">
        <f t="shared" si="12"/>
        <v>0</v>
      </c>
      <c r="R15" s="9">
        <f t="shared" si="13"/>
        <v>0</v>
      </c>
    </row>
    <row r="16" spans="1:56" ht="30" customHeight="1" x14ac:dyDescent="0.3">
      <c r="A16" s="2">
        <v>13</v>
      </c>
      <c r="B16" s="31" t="s">
        <v>186</v>
      </c>
      <c r="C16" s="31" t="s">
        <v>62</v>
      </c>
      <c r="D16" s="2"/>
      <c r="E16" s="2"/>
      <c r="F16" s="2"/>
      <c r="G16" s="2"/>
      <c r="H16" s="2"/>
      <c r="I16" s="2">
        <f t="shared" si="14"/>
        <v>0</v>
      </c>
      <c r="J16" s="2">
        <f t="shared" si="8"/>
        <v>0</v>
      </c>
      <c r="K16" s="2"/>
      <c r="L16" s="2">
        <f t="shared" si="9"/>
        <v>0</v>
      </c>
      <c r="M16" s="2">
        <f t="shared" si="10"/>
        <v>1</v>
      </c>
      <c r="N16" s="20">
        <f t="shared" si="15"/>
        <v>0</v>
      </c>
      <c r="O16" s="3">
        <f t="shared" si="16"/>
        <v>0</v>
      </c>
      <c r="P16" s="7">
        <f t="shared" si="11"/>
        <v>0</v>
      </c>
      <c r="Q16" s="7">
        <f t="shared" si="12"/>
        <v>0</v>
      </c>
      <c r="R16" s="9">
        <f t="shared" si="13"/>
        <v>0</v>
      </c>
    </row>
    <row r="17" spans="1:18" ht="30" customHeight="1" x14ac:dyDescent="0.3">
      <c r="A17" s="2">
        <v>14</v>
      </c>
      <c r="B17" s="31" t="s">
        <v>107</v>
      </c>
      <c r="C17" s="31" t="s">
        <v>38</v>
      </c>
      <c r="D17" s="2"/>
      <c r="E17" s="2"/>
      <c r="F17" s="2"/>
      <c r="G17" s="2"/>
      <c r="H17" s="2"/>
      <c r="I17" s="2">
        <f t="shared" si="14"/>
        <v>0</v>
      </c>
      <c r="J17" s="2">
        <f t="shared" si="8"/>
        <v>0</v>
      </c>
      <c r="K17" s="2"/>
      <c r="L17" s="2">
        <f t="shared" si="9"/>
        <v>0</v>
      </c>
      <c r="M17" s="2">
        <f t="shared" si="10"/>
        <v>1</v>
      </c>
      <c r="N17" s="20">
        <f t="shared" si="15"/>
        <v>0</v>
      </c>
      <c r="O17" s="3">
        <f t="shared" si="16"/>
        <v>0</v>
      </c>
      <c r="P17" s="7">
        <f t="shared" si="11"/>
        <v>0</v>
      </c>
      <c r="Q17" s="7">
        <f t="shared" si="12"/>
        <v>0</v>
      </c>
      <c r="R17" s="9">
        <f t="shared" si="13"/>
        <v>0</v>
      </c>
    </row>
    <row r="18" spans="1:18" ht="30" customHeight="1" x14ac:dyDescent="0.3">
      <c r="A18" s="2">
        <v>15</v>
      </c>
      <c r="B18" s="31" t="s">
        <v>95</v>
      </c>
      <c r="C18" s="31" t="s">
        <v>24</v>
      </c>
      <c r="D18" s="2"/>
      <c r="E18" s="2"/>
      <c r="F18" s="2"/>
      <c r="G18" s="2"/>
      <c r="H18" s="2"/>
      <c r="I18" s="2">
        <f t="shared" si="14"/>
        <v>0</v>
      </c>
      <c r="J18" s="2">
        <f t="shared" si="8"/>
        <v>0</v>
      </c>
      <c r="K18" s="2"/>
      <c r="L18" s="2">
        <f t="shared" si="9"/>
        <v>0</v>
      </c>
      <c r="M18" s="2">
        <f t="shared" si="10"/>
        <v>1</v>
      </c>
      <c r="N18" s="20">
        <f t="shared" si="15"/>
        <v>0</v>
      </c>
      <c r="O18" s="3">
        <f t="shared" si="16"/>
        <v>0</v>
      </c>
      <c r="P18" s="7">
        <f t="shared" si="11"/>
        <v>0</v>
      </c>
      <c r="Q18" s="7">
        <f t="shared" si="12"/>
        <v>0</v>
      </c>
      <c r="R18" s="9">
        <f t="shared" si="13"/>
        <v>0</v>
      </c>
    </row>
    <row r="19" spans="1:18" ht="30" customHeight="1" x14ac:dyDescent="0.3">
      <c r="A19" s="2">
        <v>16</v>
      </c>
      <c r="B19" s="31" t="s">
        <v>93</v>
      </c>
      <c r="C19" s="31" t="s">
        <v>61</v>
      </c>
      <c r="D19" s="2"/>
      <c r="E19" s="2"/>
      <c r="F19" s="2"/>
      <c r="G19" s="2"/>
      <c r="H19" s="2"/>
      <c r="I19" s="2">
        <f t="shared" si="14"/>
        <v>0</v>
      </c>
      <c r="J19" s="2">
        <f t="shared" si="8"/>
        <v>0</v>
      </c>
      <c r="K19" s="2"/>
      <c r="L19" s="2">
        <f t="shared" si="9"/>
        <v>0</v>
      </c>
      <c r="M19" s="2">
        <f t="shared" si="10"/>
        <v>1</v>
      </c>
      <c r="N19" s="20">
        <f t="shared" si="15"/>
        <v>0</v>
      </c>
      <c r="O19" s="3">
        <f t="shared" si="16"/>
        <v>0</v>
      </c>
      <c r="P19" s="7">
        <f t="shared" si="11"/>
        <v>0</v>
      </c>
      <c r="Q19" s="7">
        <f t="shared" si="12"/>
        <v>0</v>
      </c>
      <c r="R19" s="9">
        <f t="shared" si="13"/>
        <v>0</v>
      </c>
    </row>
    <row r="20" spans="1:18" ht="30" customHeight="1" x14ac:dyDescent="0.3">
      <c r="A20" s="61" t="s">
        <v>133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57"/>
      <c r="O20" s="57"/>
    </row>
    <row r="21" spans="1:18" ht="30" customHeight="1" x14ac:dyDescent="0.3">
      <c r="A21" s="4"/>
      <c r="B21" s="4"/>
      <c r="C21" s="54" t="s">
        <v>9</v>
      </c>
      <c r="D21" s="54"/>
      <c r="E21" s="5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8" ht="30" customHeight="1" x14ac:dyDescent="0.3">
      <c r="A22" s="51" t="s">
        <v>50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</row>
    <row r="23" spans="1:18" ht="30" customHeight="1" x14ac:dyDescent="0.3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</row>
  </sheetData>
  <sortState xmlns:xlrd2="http://schemas.microsoft.com/office/spreadsheetml/2017/richdata2" ref="A4:C6">
    <sortCondition ref="A3"/>
  </sortState>
  <mergeCells count="6">
    <mergeCell ref="A22:R23"/>
    <mergeCell ref="A1:M2"/>
    <mergeCell ref="N2:P2"/>
    <mergeCell ref="Q2:R2"/>
    <mergeCell ref="A20:O20"/>
    <mergeCell ref="C21:E2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1"/>
  <sheetViews>
    <sheetView zoomScale="62" zoomScaleNormal="62" workbookViewId="0">
      <selection activeCell="R16" sqref="R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109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62" t="s">
        <v>351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8" s="21" customFormat="1" ht="24.6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223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0" customHeight="1" x14ac:dyDescent="0.3">
      <c r="A4" s="32">
        <v>1</v>
      </c>
      <c r="B4" s="32" t="s">
        <v>219</v>
      </c>
      <c r="C4" s="36" t="s">
        <v>10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10" si="0">RANK(L4,$L$4:$L$11)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34">
        <f>L4-Q4</f>
        <v>0</v>
      </c>
    </row>
    <row r="5" spans="1:18" s="21" customFormat="1" ht="30" customHeight="1" x14ac:dyDescent="0.3">
      <c r="A5" s="32">
        <v>2</v>
      </c>
      <c r="B5" s="36" t="s">
        <v>91</v>
      </c>
      <c r="C5" s="32" t="s">
        <v>33</v>
      </c>
      <c r="D5" s="32"/>
      <c r="E5" s="32"/>
      <c r="F5" s="32"/>
      <c r="G5" s="32"/>
      <c r="H5" s="32"/>
      <c r="I5" s="32">
        <f t="shared" ref="I5" si="1">SUM(D5:H5)</f>
        <v>0</v>
      </c>
      <c r="J5" s="32">
        <f t="shared" ref="J5" si="2">SUM(P5/3)</f>
        <v>0</v>
      </c>
      <c r="K5" s="32"/>
      <c r="L5" s="32">
        <f t="shared" ref="L5" si="3">SUM(J5:K5)</f>
        <v>0</v>
      </c>
      <c r="M5" s="32">
        <f t="shared" si="0"/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4">AVERAGE(N5:O5)</f>
        <v>0</v>
      </c>
      <c r="R5" s="35">
        <f t="shared" ref="R5" si="5">L5-Q5</f>
        <v>0</v>
      </c>
    </row>
    <row r="6" spans="1:18" s="21" customFormat="1" ht="30" customHeight="1" x14ac:dyDescent="0.3">
      <c r="A6" s="32">
        <v>3</v>
      </c>
      <c r="B6" s="36" t="s">
        <v>103</v>
      </c>
      <c r="C6" s="36" t="s">
        <v>61</v>
      </c>
      <c r="D6" s="32"/>
      <c r="E6" s="32"/>
      <c r="F6" s="32"/>
      <c r="G6" s="32"/>
      <c r="H6" s="32"/>
      <c r="I6" s="32">
        <f>SUM(D6:H6)</f>
        <v>0</v>
      </c>
      <c r="J6" s="32">
        <f>SUM(P6/3)</f>
        <v>0</v>
      </c>
      <c r="K6" s="32"/>
      <c r="L6" s="32">
        <f>SUM(J6:K6)</f>
        <v>0</v>
      </c>
      <c r="M6" s="32">
        <f t="shared" si="0"/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>AVERAGE(N6:O6)</f>
        <v>0</v>
      </c>
      <c r="R6" s="34">
        <f>L6-Q6</f>
        <v>0</v>
      </c>
    </row>
    <row r="7" spans="1:18" s="21" customFormat="1" ht="30" customHeight="1" x14ac:dyDescent="0.3">
      <c r="A7" s="32">
        <v>4</v>
      </c>
      <c r="B7" s="36" t="s">
        <v>198</v>
      </c>
      <c r="C7" s="36" t="s">
        <v>10</v>
      </c>
      <c r="D7" s="32"/>
      <c r="E7" s="32"/>
      <c r="F7" s="32"/>
      <c r="G7" s="32"/>
      <c r="H7" s="32"/>
      <c r="I7" s="32">
        <f t="shared" ref="I7:I8" si="6">SUM(D7:H7)</f>
        <v>0</v>
      </c>
      <c r="J7" s="32">
        <f t="shared" ref="J7:J8" si="7">SUM(P7/3)</f>
        <v>0</v>
      </c>
      <c r="K7" s="32"/>
      <c r="L7" s="32">
        <f t="shared" ref="L7:L8" si="8">SUM(J7:K7)</f>
        <v>0</v>
      </c>
      <c r="M7" s="32">
        <f t="shared" si="0"/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ref="Q7:Q8" si="9">AVERAGE(N7:O7)</f>
        <v>0</v>
      </c>
      <c r="R7" s="35">
        <f t="shared" ref="R7:R8" si="10">L7-Q7</f>
        <v>0</v>
      </c>
    </row>
    <row r="8" spans="1:18" s="21" customFormat="1" ht="30" customHeight="1" x14ac:dyDescent="0.3">
      <c r="A8" s="32">
        <v>5</v>
      </c>
      <c r="B8" s="36" t="s">
        <v>199</v>
      </c>
      <c r="C8" s="32" t="s">
        <v>220</v>
      </c>
      <c r="D8" s="32"/>
      <c r="E8" s="32"/>
      <c r="F8" s="32"/>
      <c r="G8" s="32"/>
      <c r="H8" s="32"/>
      <c r="I8" s="32">
        <f t="shared" si="6"/>
        <v>0</v>
      </c>
      <c r="J8" s="32">
        <f t="shared" si="7"/>
        <v>0</v>
      </c>
      <c r="K8" s="32"/>
      <c r="L8" s="32">
        <f t="shared" si="8"/>
        <v>0</v>
      </c>
      <c r="M8" s="32">
        <f t="shared" si="0"/>
        <v>1</v>
      </c>
      <c r="N8" s="3">
        <f t="shared" ref="N8:N10" si="11">MAX(D8:H8)</f>
        <v>0</v>
      </c>
      <c r="O8" s="3">
        <f t="shared" ref="O8:O10" si="12">MIN(D8:H8)</f>
        <v>0</v>
      </c>
      <c r="P8" s="21">
        <f t="shared" ref="P8:P10" si="13">SUM(I8-N8-O8)</f>
        <v>0</v>
      </c>
      <c r="Q8" s="21">
        <f t="shared" si="9"/>
        <v>0</v>
      </c>
      <c r="R8" s="34">
        <f t="shared" si="10"/>
        <v>0</v>
      </c>
    </row>
    <row r="9" spans="1:18" s="21" customFormat="1" ht="30" customHeight="1" x14ac:dyDescent="0.3">
      <c r="A9" s="32">
        <v>6</v>
      </c>
      <c r="B9" s="36" t="s">
        <v>39</v>
      </c>
      <c r="C9" s="36" t="s">
        <v>33</v>
      </c>
      <c r="D9" s="32"/>
      <c r="E9" s="32"/>
      <c r="F9" s="32"/>
      <c r="G9" s="32"/>
      <c r="H9" s="32"/>
      <c r="I9" s="32">
        <f t="shared" ref="I9:I10" si="14">SUM(D9:H9)</f>
        <v>0</v>
      </c>
      <c r="J9" s="32">
        <f t="shared" ref="J9:J10" si="15">SUM(P9/3)</f>
        <v>0</v>
      </c>
      <c r="K9" s="32"/>
      <c r="L9" s="32">
        <f t="shared" ref="L9:L10" si="16">SUM(J9:K9)</f>
        <v>0</v>
      </c>
      <c r="M9" s="32">
        <f t="shared" si="0"/>
        <v>1</v>
      </c>
      <c r="N9" s="3">
        <f t="shared" si="11"/>
        <v>0</v>
      </c>
      <c r="O9" s="3">
        <f t="shared" si="12"/>
        <v>0</v>
      </c>
      <c r="P9" s="21">
        <f t="shared" si="13"/>
        <v>0</v>
      </c>
      <c r="Q9" s="21">
        <f t="shared" ref="Q9:Q10" si="17">AVERAGE(N9:O9)</f>
        <v>0</v>
      </c>
      <c r="R9" s="35">
        <f t="shared" ref="R9:R10" si="18">L9-Q9</f>
        <v>0</v>
      </c>
    </row>
    <row r="10" spans="1:18" s="21" customFormat="1" ht="30" customHeight="1" x14ac:dyDescent="0.3">
      <c r="A10" s="32">
        <v>7</v>
      </c>
      <c r="B10" s="36" t="s">
        <v>197</v>
      </c>
      <c r="C10" s="36" t="s">
        <v>24</v>
      </c>
      <c r="D10" s="32"/>
      <c r="E10" s="32"/>
      <c r="F10" s="32"/>
      <c r="G10" s="32"/>
      <c r="H10" s="32"/>
      <c r="I10" s="32">
        <f t="shared" si="14"/>
        <v>0</v>
      </c>
      <c r="J10" s="32">
        <f t="shared" si="15"/>
        <v>0</v>
      </c>
      <c r="K10" s="32"/>
      <c r="L10" s="32">
        <f t="shared" si="16"/>
        <v>0</v>
      </c>
      <c r="M10" s="32">
        <f t="shared" si="0"/>
        <v>1</v>
      </c>
      <c r="N10" s="3">
        <f t="shared" si="11"/>
        <v>0</v>
      </c>
      <c r="O10" s="3">
        <f t="shared" si="12"/>
        <v>0</v>
      </c>
      <c r="P10" s="21">
        <f t="shared" si="13"/>
        <v>0</v>
      </c>
      <c r="Q10" s="21">
        <f t="shared" si="17"/>
        <v>0</v>
      </c>
      <c r="R10" s="34">
        <f t="shared" si="18"/>
        <v>0</v>
      </c>
    </row>
    <row r="11" spans="1:18" s="21" customFormat="1" ht="30" customHeight="1" x14ac:dyDescent="0.3">
      <c r="A11" s="17" t="s">
        <v>60</v>
      </c>
      <c r="B11" s="17"/>
      <c r="C11" s="22"/>
      <c r="D11" s="1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23"/>
    </row>
    <row r="12" spans="1:18" s="22" customFormat="1" ht="30" customHeight="1" x14ac:dyDescent="0.3">
      <c r="C12" s="54" t="s">
        <v>9</v>
      </c>
      <c r="D12" s="54"/>
      <c r="E12" s="54"/>
      <c r="F12" s="17"/>
      <c r="G12" s="17"/>
      <c r="H12" s="17"/>
      <c r="I12" s="17"/>
      <c r="J12" s="17"/>
      <c r="K12" s="17"/>
      <c r="L12" s="17"/>
      <c r="M12" s="17"/>
      <c r="P12" s="21"/>
      <c r="Q12" s="21"/>
    </row>
    <row r="13" spans="1:18" s="22" customFormat="1" ht="30" customHeight="1" x14ac:dyDescent="0.3">
      <c r="A13" s="51" t="s">
        <v>222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s="22" customFormat="1" ht="30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7"/>
      <c r="Q14" s="7"/>
      <c r="R14" s="1"/>
    </row>
    <row r="21" spans="2:3" ht="19.8" x14ac:dyDescent="0.3">
      <c r="B21" s="26"/>
      <c r="C21" s="26"/>
    </row>
  </sheetData>
  <sortState xmlns:xlrd2="http://schemas.microsoft.com/office/spreadsheetml/2017/richdata2" ref="A4:C8">
    <sortCondition ref="A3"/>
  </sortState>
  <mergeCells count="5">
    <mergeCell ref="A13:R13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1"/>
  <sheetViews>
    <sheetView zoomScale="55" zoomScaleNormal="55" workbookViewId="0">
      <selection activeCell="C6" sqref="C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352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67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32">
        <v>1</v>
      </c>
      <c r="B4" s="31" t="s">
        <v>370</v>
      </c>
      <c r="C4" s="31" t="s">
        <v>84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17" si="0">RANK(L4,$L$4:$L$21)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 t="b">
        <f>C16=AVERAGE(N4:O4)</f>
        <v>0</v>
      </c>
      <c r="R4" s="10">
        <f>L4-Q4</f>
        <v>0</v>
      </c>
    </row>
    <row r="5" spans="1:18" ht="30" customHeight="1" x14ac:dyDescent="0.3">
      <c r="A5" s="32">
        <v>2</v>
      </c>
      <c r="B5" s="31" t="s">
        <v>200</v>
      </c>
      <c r="C5" s="31" t="s">
        <v>201</v>
      </c>
      <c r="D5" s="32"/>
      <c r="E5" s="32"/>
      <c r="F5" s="32"/>
      <c r="G5" s="32"/>
      <c r="H5" s="32"/>
      <c r="I5" s="32">
        <f t="shared" ref="I5:I8" si="1">SUM(D5:H5)</f>
        <v>0</v>
      </c>
      <c r="J5" s="32">
        <f t="shared" ref="J5:J8" si="2">SUM(P5/3)</f>
        <v>0</v>
      </c>
      <c r="K5" s="32"/>
      <c r="L5" s="32">
        <f t="shared" ref="L5:L8" si="3">SUM(J5:K5)</f>
        <v>0</v>
      </c>
      <c r="M5" s="3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 x14ac:dyDescent="0.3">
      <c r="A6" s="32">
        <v>3</v>
      </c>
      <c r="B6" s="31" t="s">
        <v>202</v>
      </c>
      <c r="C6" s="31" t="s">
        <v>84</v>
      </c>
      <c r="D6" s="32"/>
      <c r="E6" s="32"/>
      <c r="F6" s="32"/>
      <c r="G6" s="32"/>
      <c r="H6" s="32"/>
      <c r="I6" s="32">
        <f t="shared" si="1"/>
        <v>0</v>
      </c>
      <c r="J6" s="32">
        <f t="shared" si="2"/>
        <v>0</v>
      </c>
      <c r="K6" s="32"/>
      <c r="L6" s="32">
        <f t="shared" si="3"/>
        <v>0</v>
      </c>
      <c r="M6" s="3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32">
        <v>4</v>
      </c>
      <c r="B7" s="31" t="s">
        <v>206</v>
      </c>
      <c r="C7" s="31" t="s">
        <v>32</v>
      </c>
      <c r="D7" s="32"/>
      <c r="E7" s="32"/>
      <c r="F7" s="32"/>
      <c r="G7" s="32"/>
      <c r="H7" s="32"/>
      <c r="I7" s="32">
        <f t="shared" si="1"/>
        <v>0</v>
      </c>
      <c r="J7" s="32">
        <f t="shared" si="2"/>
        <v>0</v>
      </c>
      <c r="K7" s="32"/>
      <c r="L7" s="32">
        <f t="shared" si="3"/>
        <v>0</v>
      </c>
      <c r="M7" s="3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32">
        <v>5</v>
      </c>
      <c r="B8" s="31" t="s">
        <v>207</v>
      </c>
      <c r="C8" s="31" t="s">
        <v>65</v>
      </c>
      <c r="D8" s="32"/>
      <c r="E8" s="32"/>
      <c r="F8" s="32"/>
      <c r="G8" s="32"/>
      <c r="H8" s="32"/>
      <c r="I8" s="32">
        <f t="shared" si="1"/>
        <v>0</v>
      </c>
      <c r="J8" s="32">
        <f t="shared" si="2"/>
        <v>0</v>
      </c>
      <c r="K8" s="32"/>
      <c r="L8" s="32">
        <f t="shared" si="3"/>
        <v>0</v>
      </c>
      <c r="M8" s="32">
        <f t="shared" si="0"/>
        <v>1</v>
      </c>
      <c r="N8" s="3">
        <f t="shared" ref="N8" si="6">MAX(D8:H8)</f>
        <v>0</v>
      </c>
      <c r="O8" s="3">
        <f t="shared" ref="O8" si="7">MIN(D8:H8)</f>
        <v>0</v>
      </c>
      <c r="P8" s="7">
        <f t="shared" ref="P8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3">
      <c r="A9" s="32">
        <v>6</v>
      </c>
      <c r="B9" s="31" t="s">
        <v>208</v>
      </c>
      <c r="C9" s="31" t="s">
        <v>209</v>
      </c>
      <c r="D9" s="32"/>
      <c r="E9" s="32"/>
      <c r="F9" s="32"/>
      <c r="G9" s="32"/>
      <c r="H9" s="32"/>
      <c r="I9" s="32">
        <f t="shared" ref="I9:I15" si="9">SUM(D9:H9)</f>
        <v>0</v>
      </c>
      <c r="J9" s="32">
        <f t="shared" ref="J9:J15" si="10">SUM(P9/3)</f>
        <v>0</v>
      </c>
      <c r="K9" s="32"/>
      <c r="L9" s="32">
        <f t="shared" ref="L9:L15" si="11">SUM(J9:K9)</f>
        <v>0</v>
      </c>
      <c r="M9" s="32">
        <f t="shared" si="0"/>
        <v>1</v>
      </c>
      <c r="N9" s="3">
        <f t="shared" ref="N9:N15" si="12">MAX(D9:H9)</f>
        <v>0</v>
      </c>
      <c r="O9" s="3">
        <f t="shared" ref="O9:O15" si="13">MIN(D9:H9)</f>
        <v>0</v>
      </c>
      <c r="P9" s="7">
        <f t="shared" ref="P9:P15" si="14">SUM(I9-N9-O9)</f>
        <v>0</v>
      </c>
      <c r="Q9" s="7">
        <f t="shared" ref="Q9:Q15" si="15">AVERAGE(N9:O9)</f>
        <v>0</v>
      </c>
      <c r="R9" s="10">
        <f t="shared" ref="R9:R15" si="16">L9-Q9</f>
        <v>0</v>
      </c>
    </row>
    <row r="10" spans="1:18" ht="30" customHeight="1" x14ac:dyDescent="0.3">
      <c r="A10" s="32">
        <v>7</v>
      </c>
      <c r="B10" s="31" t="s">
        <v>211</v>
      </c>
      <c r="C10" s="27" t="s">
        <v>22</v>
      </c>
      <c r="D10" s="32"/>
      <c r="E10" s="32"/>
      <c r="F10" s="32"/>
      <c r="G10" s="32"/>
      <c r="H10" s="32"/>
      <c r="I10" s="32">
        <f t="shared" si="9"/>
        <v>0</v>
      </c>
      <c r="J10" s="32">
        <f t="shared" si="10"/>
        <v>0</v>
      </c>
      <c r="K10" s="32"/>
      <c r="L10" s="32">
        <f t="shared" si="11"/>
        <v>0</v>
      </c>
      <c r="M10" s="32">
        <f t="shared" si="0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10">
        <f t="shared" si="16"/>
        <v>0</v>
      </c>
    </row>
    <row r="11" spans="1:18" ht="30" customHeight="1" x14ac:dyDescent="0.3">
      <c r="A11" s="32">
        <v>8</v>
      </c>
      <c r="B11" s="31" t="s">
        <v>204</v>
      </c>
      <c r="C11" s="31" t="s">
        <v>201</v>
      </c>
      <c r="D11" s="32"/>
      <c r="E11" s="32"/>
      <c r="F11" s="32"/>
      <c r="G11" s="32"/>
      <c r="H11" s="32"/>
      <c r="I11" s="32">
        <f t="shared" si="9"/>
        <v>0</v>
      </c>
      <c r="J11" s="32">
        <f t="shared" si="10"/>
        <v>0</v>
      </c>
      <c r="K11" s="32"/>
      <c r="L11" s="32">
        <f t="shared" si="11"/>
        <v>0</v>
      </c>
      <c r="M11" s="32">
        <f t="shared" si="0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10">
        <f t="shared" si="16"/>
        <v>0</v>
      </c>
    </row>
    <row r="12" spans="1:18" ht="30" customHeight="1" x14ac:dyDescent="0.3">
      <c r="A12" s="32">
        <v>9</v>
      </c>
      <c r="B12" s="31" t="s">
        <v>205</v>
      </c>
      <c r="C12" s="31" t="s">
        <v>92</v>
      </c>
      <c r="D12" s="32"/>
      <c r="E12" s="32"/>
      <c r="F12" s="32"/>
      <c r="G12" s="32"/>
      <c r="H12" s="32"/>
      <c r="I12" s="32">
        <f t="shared" si="9"/>
        <v>0</v>
      </c>
      <c r="J12" s="32">
        <f t="shared" si="10"/>
        <v>0</v>
      </c>
      <c r="K12" s="32"/>
      <c r="L12" s="32">
        <f t="shared" si="11"/>
        <v>0</v>
      </c>
      <c r="M12" s="32">
        <f t="shared" si="0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10">
        <f t="shared" si="16"/>
        <v>0</v>
      </c>
    </row>
    <row r="13" spans="1:18" ht="30" customHeight="1" x14ac:dyDescent="0.3">
      <c r="A13" s="32">
        <v>10</v>
      </c>
      <c r="B13" s="31" t="s">
        <v>212</v>
      </c>
      <c r="C13" s="31" t="s">
        <v>22</v>
      </c>
      <c r="D13" s="32"/>
      <c r="E13" s="32"/>
      <c r="F13" s="32"/>
      <c r="G13" s="32"/>
      <c r="H13" s="32"/>
      <c r="I13" s="32">
        <f t="shared" si="9"/>
        <v>0</v>
      </c>
      <c r="J13" s="32">
        <f t="shared" si="10"/>
        <v>0</v>
      </c>
      <c r="K13" s="32"/>
      <c r="L13" s="32">
        <f t="shared" si="11"/>
        <v>0</v>
      </c>
      <c r="M13" s="32">
        <f t="shared" si="0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10">
        <f t="shared" si="16"/>
        <v>0</v>
      </c>
    </row>
    <row r="14" spans="1:18" ht="30" customHeight="1" x14ac:dyDescent="0.3">
      <c r="A14" s="32">
        <v>11</v>
      </c>
      <c r="B14" s="31" t="s">
        <v>213</v>
      </c>
      <c r="C14" s="31" t="s">
        <v>22</v>
      </c>
      <c r="D14" s="32"/>
      <c r="E14" s="32"/>
      <c r="F14" s="32"/>
      <c r="G14" s="32"/>
      <c r="H14" s="32"/>
      <c r="I14" s="32">
        <f t="shared" si="9"/>
        <v>0</v>
      </c>
      <c r="J14" s="32">
        <f t="shared" si="10"/>
        <v>0</v>
      </c>
      <c r="K14" s="32"/>
      <c r="L14" s="32">
        <f t="shared" si="11"/>
        <v>0</v>
      </c>
      <c r="M14" s="32">
        <f t="shared" si="0"/>
        <v>1</v>
      </c>
      <c r="N14" s="3">
        <f t="shared" si="12"/>
        <v>0</v>
      </c>
      <c r="O14" s="3">
        <f t="shared" si="13"/>
        <v>0</v>
      </c>
      <c r="P14" s="7">
        <f t="shared" si="14"/>
        <v>0</v>
      </c>
      <c r="Q14" s="7">
        <f t="shared" si="15"/>
        <v>0</v>
      </c>
      <c r="R14" s="10">
        <f t="shared" si="16"/>
        <v>0</v>
      </c>
    </row>
    <row r="15" spans="1:18" ht="30" customHeight="1" x14ac:dyDescent="0.3">
      <c r="A15" s="32">
        <v>12</v>
      </c>
      <c r="B15" s="31" t="s">
        <v>210</v>
      </c>
      <c r="C15" s="31" t="s">
        <v>209</v>
      </c>
      <c r="D15" s="32"/>
      <c r="E15" s="32"/>
      <c r="F15" s="32"/>
      <c r="G15" s="32"/>
      <c r="H15" s="32"/>
      <c r="I15" s="32">
        <f t="shared" si="9"/>
        <v>0</v>
      </c>
      <c r="J15" s="32">
        <f t="shared" si="10"/>
        <v>0</v>
      </c>
      <c r="K15" s="32"/>
      <c r="L15" s="32">
        <f t="shared" si="11"/>
        <v>0</v>
      </c>
      <c r="M15" s="32">
        <f t="shared" si="0"/>
        <v>1</v>
      </c>
      <c r="N15" s="3">
        <f t="shared" si="12"/>
        <v>0</v>
      </c>
      <c r="O15" s="3">
        <f t="shared" si="13"/>
        <v>0</v>
      </c>
      <c r="P15" s="7">
        <f t="shared" si="14"/>
        <v>0</v>
      </c>
      <c r="Q15" s="7">
        <f t="shared" si="15"/>
        <v>0</v>
      </c>
      <c r="R15" s="10">
        <f t="shared" si="16"/>
        <v>0</v>
      </c>
    </row>
    <row r="16" spans="1:18" ht="30" customHeight="1" x14ac:dyDescent="0.3">
      <c r="A16" s="32">
        <v>13</v>
      </c>
      <c r="B16" s="31" t="s">
        <v>203</v>
      </c>
      <c r="C16" s="31" t="s">
        <v>201</v>
      </c>
      <c r="D16" s="32"/>
      <c r="E16" s="32"/>
      <c r="F16" s="32"/>
      <c r="G16" s="32"/>
      <c r="H16" s="32"/>
      <c r="I16" s="32">
        <f t="shared" ref="I16:I17" si="17">SUM(D16:H16)</f>
        <v>0</v>
      </c>
      <c r="J16" s="32">
        <f t="shared" ref="J16:J17" si="18">SUM(P16/3)</f>
        <v>0</v>
      </c>
      <c r="K16" s="32"/>
      <c r="L16" s="32">
        <f t="shared" ref="L16:L17" si="19">SUM(J16:K16)</f>
        <v>0</v>
      </c>
      <c r="M16" s="32">
        <f t="shared" si="0"/>
        <v>1</v>
      </c>
      <c r="N16" s="3">
        <f t="shared" ref="N16:N17" si="20">MAX(D16:H16)</f>
        <v>0</v>
      </c>
      <c r="O16" s="3">
        <f t="shared" ref="O16:O17" si="21">MIN(D16:H16)</f>
        <v>0</v>
      </c>
      <c r="P16" s="7">
        <f t="shared" ref="P16:P17" si="22">SUM(I16-N16-O16)</f>
        <v>0</v>
      </c>
      <c r="Q16" s="7">
        <f t="shared" ref="Q16:Q17" si="23">AVERAGE(N16:O16)</f>
        <v>0</v>
      </c>
      <c r="R16" s="10">
        <f t="shared" ref="R16:R17" si="24">L16-Q16</f>
        <v>0</v>
      </c>
    </row>
    <row r="17" spans="1:18" ht="30" customHeight="1" x14ac:dyDescent="0.3">
      <c r="A17" s="32">
        <v>14</v>
      </c>
      <c r="B17" s="31" t="s">
        <v>175</v>
      </c>
      <c r="C17" s="31" t="s">
        <v>41</v>
      </c>
      <c r="D17" s="32"/>
      <c r="E17" s="32"/>
      <c r="F17" s="32"/>
      <c r="G17" s="32"/>
      <c r="H17" s="32"/>
      <c r="I17" s="32">
        <f t="shared" si="17"/>
        <v>0</v>
      </c>
      <c r="J17" s="32">
        <f t="shared" si="18"/>
        <v>0</v>
      </c>
      <c r="K17" s="32"/>
      <c r="L17" s="32">
        <f t="shared" si="19"/>
        <v>0</v>
      </c>
      <c r="M17" s="32">
        <f t="shared" si="0"/>
        <v>1</v>
      </c>
      <c r="N17" s="3">
        <f t="shared" si="20"/>
        <v>0</v>
      </c>
      <c r="O17" s="3">
        <f t="shared" si="21"/>
        <v>0</v>
      </c>
      <c r="P17" s="7">
        <f t="shared" si="22"/>
        <v>0</v>
      </c>
      <c r="Q17" s="7">
        <f t="shared" si="23"/>
        <v>0</v>
      </c>
      <c r="R17" s="10">
        <f t="shared" si="24"/>
        <v>0</v>
      </c>
    </row>
    <row r="18" spans="1:18" ht="30" customHeight="1" x14ac:dyDescent="0.3">
      <c r="A18" s="17" t="s">
        <v>166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8" ht="30" customHeight="1" x14ac:dyDescent="0.3">
      <c r="A19" s="4"/>
      <c r="B19" s="4"/>
      <c r="C19" s="16" t="s">
        <v>9</v>
      </c>
      <c r="D19" s="16"/>
      <c r="E19" s="16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30" customHeight="1" x14ac:dyDescent="0.3">
      <c r="A20" s="51" t="s">
        <v>50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</row>
    <row r="21" spans="1:18" ht="30" customHeight="1" x14ac:dyDescent="0.3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</row>
  </sheetData>
  <sortState xmlns:xlrd2="http://schemas.microsoft.com/office/spreadsheetml/2017/richdata2" ref="A4:C12">
    <sortCondition ref="A3"/>
  </sortState>
  <mergeCells count="4">
    <mergeCell ref="A20:R2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8"/>
  <sheetViews>
    <sheetView zoomScale="65" zoomScaleNormal="65" workbookViewId="0">
      <selection activeCell="Q15" sqref="Q1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2.88671875" style="1" customWidth="1"/>
    <col min="19" max="16384" width="9" style="1"/>
  </cols>
  <sheetData>
    <row r="1" spans="1:18" ht="27.6" customHeight="1" x14ac:dyDescent="0.3">
      <c r="A1" s="53" t="s">
        <v>353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ht="24.6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3" t="s">
        <v>21</v>
      </c>
      <c r="O2" s="53"/>
      <c r="P2" s="53"/>
      <c r="Q2" s="53" t="s">
        <v>19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31" t="s">
        <v>214</v>
      </c>
      <c r="C4" s="27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31" t="s">
        <v>145</v>
      </c>
      <c r="C5" s="31" t="s">
        <v>41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0" customHeight="1" x14ac:dyDescent="0.3">
      <c r="A6" s="2">
        <v>3</v>
      </c>
      <c r="B6" s="31" t="s">
        <v>218</v>
      </c>
      <c r="C6" s="31" t="s">
        <v>140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3">
      <c r="A7" s="2">
        <v>4</v>
      </c>
      <c r="B7" s="31" t="s">
        <v>216</v>
      </c>
      <c r="C7" s="31" t="s">
        <v>34</v>
      </c>
      <c r="D7" s="2"/>
      <c r="E7" s="2"/>
      <c r="F7" s="2"/>
      <c r="G7" s="2"/>
      <c r="H7" s="2"/>
      <c r="I7" s="2">
        <f t="shared" ref="I7:I10" si="5">SUM(D7:H7)</f>
        <v>0</v>
      </c>
      <c r="J7" s="2">
        <f t="shared" ref="J7:J10" si="6">SUM(P7/3)</f>
        <v>0</v>
      </c>
      <c r="K7" s="2"/>
      <c r="L7" s="2">
        <f t="shared" ref="L7:L10" si="7">SUM(J7:K7)</f>
        <v>0</v>
      </c>
      <c r="M7" s="2">
        <f t="shared" ref="M7:M10" si="8">RANK(L7,$L$4:$L$6)</f>
        <v>1</v>
      </c>
      <c r="N7" s="3">
        <f t="shared" ref="N7:N10" si="9">MAX(D7:H7)</f>
        <v>0</v>
      </c>
      <c r="O7" s="3">
        <f t="shared" ref="O7:O10" si="10">MIN(D7:H7)</f>
        <v>0</v>
      </c>
      <c r="P7" s="7">
        <f t="shared" ref="P7:P10" si="11">SUM(I7-N7-O7)</f>
        <v>0</v>
      </c>
      <c r="Q7" s="7">
        <f t="shared" ref="Q7:Q10" si="12">AVERAGE(N7:O7)</f>
        <v>0</v>
      </c>
      <c r="R7" s="9">
        <f t="shared" ref="R7:R10" si="13">L7-Q7</f>
        <v>0</v>
      </c>
    </row>
    <row r="8" spans="1:18" ht="30" customHeight="1" x14ac:dyDescent="0.3">
      <c r="A8" s="2">
        <v>5</v>
      </c>
      <c r="B8" s="31" t="s">
        <v>217</v>
      </c>
      <c r="C8" s="31" t="s">
        <v>29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30" customHeight="1" x14ac:dyDescent="0.3">
      <c r="A9" s="2">
        <v>6</v>
      </c>
      <c r="B9" s="31" t="s">
        <v>141</v>
      </c>
      <c r="C9" s="31" t="s">
        <v>140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2">
        <v>7</v>
      </c>
      <c r="B10" s="31" t="s">
        <v>215</v>
      </c>
      <c r="C10" s="31" t="s">
        <v>34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0" customHeight="1" x14ac:dyDescent="0.3">
      <c r="A11" s="17" t="s">
        <v>60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8" ht="30" customHeight="1" x14ac:dyDescent="0.3">
      <c r="A12" s="4"/>
      <c r="B12" s="4"/>
      <c r="C12" s="54" t="s">
        <v>9</v>
      </c>
      <c r="D12" s="54"/>
      <c r="E12" s="5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0" customHeight="1" x14ac:dyDescent="0.3">
      <c r="A13" s="51" t="s">
        <v>50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ht="30" customHeight="1" x14ac:dyDescent="0.3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</row>
    <row r="15" spans="1:18" ht="25.9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9"/>
    </row>
    <row r="16" spans="1:18" ht="37.5" customHeight="1" x14ac:dyDescent="0.3"/>
    <row r="17" ht="37.049999999999997" customHeight="1" x14ac:dyDescent="0.3"/>
    <row r="18" ht="16.2" customHeight="1" x14ac:dyDescent="0.3"/>
  </sheetData>
  <sortState xmlns:xlrd2="http://schemas.microsoft.com/office/spreadsheetml/2017/richdata2" ref="A4:C9">
    <sortCondition ref="A3"/>
  </sortState>
  <mergeCells count="5">
    <mergeCell ref="A13:R14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14"/>
  <sheetViews>
    <sheetView zoomScale="69" zoomScaleNormal="69" workbookViewId="0">
      <selection activeCell="H16" sqref="H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.44140625" style="1" customWidth="1"/>
    <col min="12" max="12" width="7.44140625" style="1" customWidth="1"/>
    <col min="13" max="13" width="13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9" s="21" customFormat="1" ht="27.6" customHeight="1" x14ac:dyDescent="0.3">
      <c r="A1" s="52" t="s">
        <v>354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9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230</v>
      </c>
      <c r="O2" s="53"/>
      <c r="P2" s="53"/>
      <c r="Q2" s="53" t="s">
        <v>19</v>
      </c>
      <c r="R2" s="53"/>
    </row>
    <row r="3" spans="1:19" s="21" customFormat="1" ht="45" customHeight="1" x14ac:dyDescent="0.3">
      <c r="A3" s="2" t="s">
        <v>71</v>
      </c>
      <c r="B3" s="2" t="s">
        <v>72</v>
      </c>
      <c r="C3" s="2" t="s">
        <v>73</v>
      </c>
      <c r="D3" s="2" t="s">
        <v>68</v>
      </c>
      <c r="E3" s="2" t="s">
        <v>74</v>
      </c>
      <c r="F3" s="2" t="s">
        <v>75</v>
      </c>
      <c r="G3" s="2" t="s">
        <v>76</v>
      </c>
      <c r="H3" s="2" t="s">
        <v>69</v>
      </c>
      <c r="I3" s="11" t="s">
        <v>77</v>
      </c>
      <c r="J3" s="6" t="s">
        <v>231</v>
      </c>
      <c r="K3" s="6" t="s">
        <v>70</v>
      </c>
      <c r="L3" s="5" t="s">
        <v>78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9" s="21" customFormat="1" ht="37.049999999999997" customHeight="1" x14ac:dyDescent="0.3">
      <c r="A4" s="2">
        <v>1</v>
      </c>
      <c r="B4" s="36" t="s">
        <v>227</v>
      </c>
      <c r="C4" s="36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7" si="0">RANK(L4,$L$4:$L$13)</f>
        <v>1</v>
      </c>
      <c r="N4" s="3">
        <f t="shared" ref="N4:N7" si="1">MAX(D4:H4)</f>
        <v>0</v>
      </c>
      <c r="O4" s="3">
        <f t="shared" ref="O4:O7" si="2">MIN(D4:H4)</f>
        <v>0</v>
      </c>
      <c r="P4" s="21">
        <f t="shared" ref="P4:P7" si="3">SUM(I4-N4-O4)</f>
        <v>0</v>
      </c>
      <c r="Q4" s="21">
        <f>AVERAGE(N4:O4)</f>
        <v>0</v>
      </c>
      <c r="R4" s="34">
        <f>L4-Q4</f>
        <v>0</v>
      </c>
    </row>
    <row r="5" spans="1:19" s="21" customFormat="1" ht="37.049999999999997" customHeight="1" x14ac:dyDescent="0.3">
      <c r="A5" s="2">
        <v>2</v>
      </c>
      <c r="B5" s="36" t="s">
        <v>229</v>
      </c>
      <c r="C5" s="32" t="s">
        <v>36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1">
        <f t="shared" si="3"/>
        <v>0</v>
      </c>
      <c r="Q5" s="21">
        <f t="shared" ref="Q5:Q7" si="7">AVERAGE(N5:O5)</f>
        <v>0</v>
      </c>
      <c r="R5" s="35">
        <f t="shared" ref="R5:R7" si="8">L5-Q5</f>
        <v>0</v>
      </c>
    </row>
    <row r="6" spans="1:19" s="21" customFormat="1" ht="37.049999999999997" customHeight="1" x14ac:dyDescent="0.3">
      <c r="A6" s="2">
        <v>3</v>
      </c>
      <c r="B6" s="36" t="s">
        <v>228</v>
      </c>
      <c r="C6" s="32" t="s">
        <v>26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1">
        <f t="shared" si="3"/>
        <v>0</v>
      </c>
      <c r="Q6" s="21">
        <f t="shared" si="7"/>
        <v>0</v>
      </c>
      <c r="R6" s="35">
        <f t="shared" si="8"/>
        <v>0</v>
      </c>
    </row>
    <row r="7" spans="1:19" s="21" customFormat="1" ht="37.049999999999997" customHeight="1" x14ac:dyDescent="0.3">
      <c r="A7" s="2">
        <v>4</v>
      </c>
      <c r="B7" s="36" t="s">
        <v>226</v>
      </c>
      <c r="C7" s="36" t="s">
        <v>26</v>
      </c>
      <c r="D7" s="3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1">
        <f t="shared" si="3"/>
        <v>0</v>
      </c>
      <c r="Q7" s="21">
        <f t="shared" si="7"/>
        <v>0</v>
      </c>
      <c r="R7" s="35">
        <f t="shared" si="8"/>
        <v>0</v>
      </c>
    </row>
    <row r="8" spans="1:19" s="21" customFormat="1" ht="37.049999999999997" customHeight="1" x14ac:dyDescent="0.3">
      <c r="A8" s="2">
        <v>5</v>
      </c>
      <c r="B8" s="36" t="s">
        <v>225</v>
      </c>
      <c r="C8" s="36" t="s">
        <v>34</v>
      </c>
      <c r="D8" s="2"/>
      <c r="E8" s="2"/>
      <c r="F8" s="2"/>
      <c r="G8" s="2"/>
      <c r="H8" s="2"/>
      <c r="I8" s="2">
        <f t="shared" ref="I8" si="9">SUM(D8:H8)</f>
        <v>0</v>
      </c>
      <c r="J8" s="2">
        <f t="shared" ref="J8" si="10">SUM(P8/3)</f>
        <v>0</v>
      </c>
      <c r="K8" s="2"/>
      <c r="L8" s="2">
        <f t="shared" ref="L8" si="11">SUM(J8:K8)</f>
        <v>0</v>
      </c>
      <c r="M8" s="2">
        <f t="shared" ref="M8" si="12">RANK(L8,$L$4:$L$13)</f>
        <v>1</v>
      </c>
      <c r="N8" s="3">
        <f t="shared" ref="N8" si="13">MAX(D8:H8)</f>
        <v>0</v>
      </c>
      <c r="O8" s="3">
        <f t="shared" ref="O8" si="14">MIN(D8:H8)</f>
        <v>0</v>
      </c>
      <c r="P8" s="21">
        <f t="shared" ref="P8" si="15">SUM(I8-N8-O8)</f>
        <v>0</v>
      </c>
      <c r="Q8" s="21">
        <f t="shared" ref="Q8" si="16">AVERAGE(N8:O8)</f>
        <v>0</v>
      </c>
      <c r="R8" s="35">
        <f t="shared" ref="R8" si="17">L8-Q8</f>
        <v>0</v>
      </c>
    </row>
    <row r="9" spans="1:19" s="22" customFormat="1" ht="30" customHeight="1" x14ac:dyDescent="0.3">
      <c r="A9" s="3"/>
      <c r="B9" s="56" t="s">
        <v>224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64"/>
      <c r="P9" s="64"/>
      <c r="Q9" s="21"/>
      <c r="R9" s="21"/>
    </row>
    <row r="10" spans="1:19" s="22" customFormat="1" ht="30" customHeight="1" x14ac:dyDescent="0.3">
      <c r="A10" s="3"/>
      <c r="B10" s="4"/>
      <c r="C10" s="4"/>
      <c r="D10" s="54" t="s">
        <v>9</v>
      </c>
      <c r="E10" s="54"/>
      <c r="F10" s="54"/>
      <c r="G10" s="4"/>
      <c r="H10" s="4"/>
      <c r="I10" s="4"/>
      <c r="J10" s="4"/>
      <c r="K10" s="4"/>
      <c r="L10" s="4"/>
      <c r="M10" s="4"/>
      <c r="N10" s="4"/>
      <c r="O10" s="4"/>
      <c r="P10" s="4"/>
      <c r="Q10" s="21"/>
      <c r="R10" s="21"/>
    </row>
    <row r="11" spans="1:19" s="22" customFormat="1" ht="30" customHeight="1" x14ac:dyDescent="0.3">
      <c r="A11" s="3"/>
      <c r="B11" s="51" t="s">
        <v>232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</row>
    <row r="12" spans="1:19" s="22" customFormat="1" ht="30" customHeight="1" x14ac:dyDescent="0.3">
      <c r="A12" s="3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</row>
    <row r="13" spans="1:19" ht="36.7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9"/>
    </row>
    <row r="14" spans="1:19" ht="36.75" customHeight="1" x14ac:dyDescent="0.3"/>
  </sheetData>
  <sortState xmlns:xlrd2="http://schemas.microsoft.com/office/spreadsheetml/2017/richdata2" ref="A4:C12">
    <sortCondition ref="A3"/>
  </sortState>
  <mergeCells count="6">
    <mergeCell ref="B11:S12"/>
    <mergeCell ref="A1:M2"/>
    <mergeCell ref="N2:P2"/>
    <mergeCell ref="Q2:R2"/>
    <mergeCell ref="B9:P9"/>
    <mergeCell ref="D10:F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9"/>
  <sheetViews>
    <sheetView zoomScale="85" zoomScaleNormal="85" workbookViewId="0">
      <selection activeCell="J4" sqref="J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88671875" style="1" customWidth="1"/>
    <col min="12" max="12" width="7.44140625" style="1" customWidth="1"/>
    <col min="13" max="13" width="9.3320312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355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236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37" t="s">
        <v>234</v>
      </c>
      <c r="C4" s="38" t="s">
        <v>140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34">
        <f>L4-Q4</f>
        <v>0</v>
      </c>
    </row>
    <row r="5" spans="1:18" s="21" customFormat="1" ht="37.049999999999997" customHeight="1" x14ac:dyDescent="0.3">
      <c r="A5" s="2">
        <v>2</v>
      </c>
      <c r="B5" s="38" t="s">
        <v>235</v>
      </c>
      <c r="C5" s="37" t="s">
        <v>26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35">
        <f t="shared" ref="R5" si="4">L5-Q5</f>
        <v>0</v>
      </c>
    </row>
    <row r="6" spans="1:18" s="22" customFormat="1" ht="30" customHeight="1" x14ac:dyDescent="0.3">
      <c r="A6" s="17" t="s">
        <v>233</v>
      </c>
      <c r="B6" s="17"/>
      <c r="C6" s="17"/>
      <c r="D6" s="17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1"/>
      <c r="Q6" s="21"/>
      <c r="R6" s="24"/>
    </row>
    <row r="7" spans="1:18" s="22" customFormat="1" ht="30" customHeight="1" x14ac:dyDescent="0.3">
      <c r="C7" s="16" t="s">
        <v>9</v>
      </c>
      <c r="E7" s="17"/>
      <c r="F7" s="17"/>
      <c r="G7" s="17"/>
      <c r="H7" s="17"/>
      <c r="I7" s="17"/>
      <c r="J7" s="17"/>
      <c r="K7" s="17"/>
      <c r="L7" s="17"/>
      <c r="M7" s="17"/>
      <c r="P7" s="21"/>
      <c r="Q7" s="21"/>
    </row>
    <row r="8" spans="1:18" s="22" customFormat="1" ht="30" customHeight="1" x14ac:dyDescent="0.3">
      <c r="A8" s="51" t="s">
        <v>222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18" ht="36" customHeight="1" x14ac:dyDescent="0.3"/>
  </sheetData>
  <sortState xmlns:xlrd2="http://schemas.microsoft.com/office/spreadsheetml/2017/richdata2" ref="A4:C7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30"/>
  <sheetViews>
    <sheetView zoomScale="47" zoomScaleNormal="47" workbookViewId="0">
      <selection activeCell="U18" sqref="U1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" style="1" customWidth="1"/>
    <col min="12" max="12" width="7.44140625" style="1" customWidth="1"/>
    <col min="13" max="13" width="10.3320312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356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36" t="s">
        <v>247</v>
      </c>
      <c r="C4" s="36" t="s">
        <v>31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25" si="0">RANK(L4,$L$4:$L$26)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34">
        <f>L4-Q4</f>
        <v>0</v>
      </c>
    </row>
    <row r="5" spans="1:18" s="21" customFormat="1" ht="37.049999999999997" customHeight="1" x14ac:dyDescent="0.3">
      <c r="A5" s="2">
        <v>2</v>
      </c>
      <c r="B5" s="36" t="s">
        <v>248</v>
      </c>
      <c r="C5" s="32" t="s">
        <v>32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7" si="4">AVERAGE(N5:O5)</f>
        <v>0</v>
      </c>
      <c r="R5" s="35">
        <f t="shared" ref="R5:R7" si="5">L5-Q5</f>
        <v>0</v>
      </c>
    </row>
    <row r="6" spans="1:18" s="21" customFormat="1" ht="37.049999999999997" customHeight="1" x14ac:dyDescent="0.3">
      <c r="A6" s="2">
        <v>3</v>
      </c>
      <c r="B6" s="32" t="s">
        <v>239</v>
      </c>
      <c r="C6" s="36" t="s">
        <v>201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4"/>
        <v>0</v>
      </c>
      <c r="R6" s="35">
        <f t="shared" si="5"/>
        <v>0</v>
      </c>
    </row>
    <row r="7" spans="1:18" s="21" customFormat="1" ht="37.049999999999997" customHeight="1" x14ac:dyDescent="0.3">
      <c r="A7" s="2">
        <v>4</v>
      </c>
      <c r="B7" s="36" t="s">
        <v>240</v>
      </c>
      <c r="C7" s="32" t="s">
        <v>92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4"/>
        <v>0</v>
      </c>
      <c r="R7" s="35">
        <f t="shared" si="5"/>
        <v>0</v>
      </c>
    </row>
    <row r="8" spans="1:18" s="21" customFormat="1" ht="37.049999999999997" customHeight="1" x14ac:dyDescent="0.3">
      <c r="A8" s="2">
        <v>5</v>
      </c>
      <c r="B8" s="36" t="s">
        <v>258</v>
      </c>
      <c r="C8" s="36" t="s">
        <v>22</v>
      </c>
      <c r="D8" s="2"/>
      <c r="E8" s="2"/>
      <c r="F8" s="2"/>
      <c r="G8" s="2"/>
      <c r="H8" s="2"/>
      <c r="I8" s="2">
        <f t="shared" ref="I8:I22" si="6">SUM(D8:H8)</f>
        <v>0</v>
      </c>
      <c r="J8" s="2">
        <f t="shared" ref="J8:J22" si="7">SUM(P8/3)</f>
        <v>0</v>
      </c>
      <c r="K8" s="2"/>
      <c r="L8" s="2">
        <f t="shared" ref="L8:L22" si="8">SUM(J8:K8)</f>
        <v>0</v>
      </c>
      <c r="M8" s="2">
        <f t="shared" si="0"/>
        <v>1</v>
      </c>
      <c r="N8" s="3">
        <f t="shared" ref="N8:N22" si="9">MAX(D8:H8)</f>
        <v>0</v>
      </c>
      <c r="O8" s="3">
        <f t="shared" ref="O8:O22" si="10">MIN(D8:H8)</f>
        <v>0</v>
      </c>
      <c r="P8" s="21">
        <f t="shared" ref="P8:P22" si="11">SUM(I8-N8-O8)</f>
        <v>0</v>
      </c>
      <c r="Q8" s="21">
        <f t="shared" ref="Q8:Q22" si="12">AVERAGE(N8:O8)</f>
        <v>0</v>
      </c>
      <c r="R8" s="35">
        <f t="shared" ref="R8:R22" si="13">L8-Q8</f>
        <v>0</v>
      </c>
    </row>
    <row r="9" spans="1:18" s="21" customFormat="1" ht="37.049999999999997" customHeight="1" x14ac:dyDescent="0.3">
      <c r="A9" s="2">
        <v>6</v>
      </c>
      <c r="B9" s="36" t="s">
        <v>252</v>
      </c>
      <c r="C9" s="36" t="s">
        <v>140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21">
        <f t="shared" si="11"/>
        <v>0</v>
      </c>
      <c r="Q9" s="21">
        <f t="shared" si="12"/>
        <v>0</v>
      </c>
      <c r="R9" s="35">
        <f t="shared" si="13"/>
        <v>0</v>
      </c>
    </row>
    <row r="10" spans="1:18" s="21" customFormat="1" ht="37.049999999999997" customHeight="1" x14ac:dyDescent="0.3">
      <c r="A10" s="2">
        <v>7</v>
      </c>
      <c r="B10" s="36" t="s">
        <v>253</v>
      </c>
      <c r="C10" s="36" t="s">
        <v>209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21">
        <f t="shared" si="11"/>
        <v>0</v>
      </c>
      <c r="Q10" s="21">
        <f t="shared" si="12"/>
        <v>0</v>
      </c>
      <c r="R10" s="35">
        <f t="shared" si="13"/>
        <v>0</v>
      </c>
    </row>
    <row r="11" spans="1:18" s="21" customFormat="1" ht="37.049999999999997" customHeight="1" x14ac:dyDescent="0.3">
      <c r="A11" s="2">
        <v>8</v>
      </c>
      <c r="B11" s="32" t="s">
        <v>256</v>
      </c>
      <c r="C11" s="36" t="s">
        <v>28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21">
        <f t="shared" si="11"/>
        <v>0</v>
      </c>
      <c r="Q11" s="21">
        <f t="shared" si="12"/>
        <v>0</v>
      </c>
      <c r="R11" s="35">
        <f t="shared" si="13"/>
        <v>0</v>
      </c>
    </row>
    <row r="12" spans="1:18" s="21" customFormat="1" ht="37.049999999999997" customHeight="1" x14ac:dyDescent="0.3">
      <c r="A12" s="2">
        <v>9</v>
      </c>
      <c r="B12" s="36" t="s">
        <v>257</v>
      </c>
      <c r="C12" s="36" t="s">
        <v>22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0"/>
        <v>1</v>
      </c>
      <c r="N12" s="3">
        <f t="shared" si="9"/>
        <v>0</v>
      </c>
      <c r="O12" s="3">
        <f t="shared" si="10"/>
        <v>0</v>
      </c>
      <c r="P12" s="21">
        <f t="shared" si="11"/>
        <v>0</v>
      </c>
      <c r="Q12" s="21">
        <f t="shared" si="12"/>
        <v>0</v>
      </c>
      <c r="R12" s="35">
        <f t="shared" si="13"/>
        <v>0</v>
      </c>
    </row>
    <row r="13" spans="1:18" s="21" customFormat="1" ht="37.049999999999997" customHeight="1" x14ac:dyDescent="0.3">
      <c r="A13" s="2">
        <v>10</v>
      </c>
      <c r="B13" s="36" t="s">
        <v>245</v>
      </c>
      <c r="C13" s="36" t="s">
        <v>244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0"/>
        <v>1</v>
      </c>
      <c r="N13" s="3">
        <f t="shared" si="9"/>
        <v>0</v>
      </c>
      <c r="O13" s="3">
        <f t="shared" si="10"/>
        <v>0</v>
      </c>
      <c r="P13" s="21">
        <f t="shared" si="11"/>
        <v>0</v>
      </c>
      <c r="Q13" s="21">
        <f t="shared" si="12"/>
        <v>0</v>
      </c>
      <c r="R13" s="35">
        <f t="shared" si="13"/>
        <v>0</v>
      </c>
    </row>
    <row r="14" spans="1:18" s="21" customFormat="1" ht="37.049999999999997" customHeight="1" x14ac:dyDescent="0.3">
      <c r="A14" s="2">
        <v>11</v>
      </c>
      <c r="B14" s="36" t="s">
        <v>97</v>
      </c>
      <c r="C14" s="36" t="s">
        <v>31</v>
      </c>
      <c r="D14" s="2"/>
      <c r="E14" s="2"/>
      <c r="F14" s="2"/>
      <c r="G14" s="2"/>
      <c r="H14" s="2"/>
      <c r="I14" s="2">
        <f t="shared" si="6"/>
        <v>0</v>
      </c>
      <c r="J14" s="2">
        <f t="shared" si="7"/>
        <v>0</v>
      </c>
      <c r="K14" s="2"/>
      <c r="L14" s="2">
        <f t="shared" si="8"/>
        <v>0</v>
      </c>
      <c r="M14" s="2">
        <f t="shared" si="0"/>
        <v>1</v>
      </c>
      <c r="N14" s="3">
        <f t="shared" si="9"/>
        <v>0</v>
      </c>
      <c r="O14" s="3">
        <f t="shared" si="10"/>
        <v>0</v>
      </c>
      <c r="P14" s="21">
        <f t="shared" si="11"/>
        <v>0</v>
      </c>
      <c r="Q14" s="21">
        <f t="shared" si="12"/>
        <v>0</v>
      </c>
      <c r="R14" s="35">
        <f t="shared" si="13"/>
        <v>0</v>
      </c>
    </row>
    <row r="15" spans="1:18" s="21" customFormat="1" ht="37.049999999999997" customHeight="1" x14ac:dyDescent="0.3">
      <c r="A15" s="2">
        <v>12</v>
      </c>
      <c r="B15" s="36" t="s">
        <v>249</v>
      </c>
      <c r="C15" s="36" t="s">
        <v>250</v>
      </c>
      <c r="D15" s="2"/>
      <c r="E15" s="2"/>
      <c r="F15" s="2"/>
      <c r="G15" s="2"/>
      <c r="H15" s="2"/>
      <c r="I15" s="2">
        <f t="shared" si="6"/>
        <v>0</v>
      </c>
      <c r="J15" s="2">
        <f t="shared" si="7"/>
        <v>0</v>
      </c>
      <c r="K15" s="2"/>
      <c r="L15" s="2">
        <f t="shared" si="8"/>
        <v>0</v>
      </c>
      <c r="M15" s="2">
        <f t="shared" si="0"/>
        <v>1</v>
      </c>
      <c r="N15" s="3">
        <f t="shared" si="9"/>
        <v>0</v>
      </c>
      <c r="O15" s="3">
        <f t="shared" si="10"/>
        <v>0</v>
      </c>
      <c r="P15" s="21">
        <f t="shared" si="11"/>
        <v>0</v>
      </c>
      <c r="Q15" s="21">
        <f t="shared" si="12"/>
        <v>0</v>
      </c>
      <c r="R15" s="35">
        <f t="shared" si="13"/>
        <v>0</v>
      </c>
    </row>
    <row r="16" spans="1:18" s="21" customFormat="1" ht="37.049999999999997" customHeight="1" x14ac:dyDescent="0.3">
      <c r="A16" s="2">
        <v>13</v>
      </c>
      <c r="B16" s="36" t="s">
        <v>251</v>
      </c>
      <c r="C16" s="36" t="s">
        <v>140</v>
      </c>
      <c r="D16" s="2"/>
      <c r="E16" s="2"/>
      <c r="F16" s="2"/>
      <c r="G16" s="2"/>
      <c r="H16" s="2"/>
      <c r="I16" s="2">
        <f t="shared" si="6"/>
        <v>0</v>
      </c>
      <c r="J16" s="2">
        <f t="shared" si="7"/>
        <v>0</v>
      </c>
      <c r="K16" s="2"/>
      <c r="L16" s="2">
        <f t="shared" si="8"/>
        <v>0</v>
      </c>
      <c r="M16" s="2">
        <f t="shared" si="0"/>
        <v>1</v>
      </c>
      <c r="N16" s="3">
        <f t="shared" si="9"/>
        <v>0</v>
      </c>
      <c r="O16" s="3">
        <f t="shared" si="10"/>
        <v>0</v>
      </c>
      <c r="P16" s="21">
        <f t="shared" si="11"/>
        <v>0</v>
      </c>
      <c r="Q16" s="21">
        <f t="shared" si="12"/>
        <v>0</v>
      </c>
      <c r="R16" s="35">
        <f t="shared" si="13"/>
        <v>0</v>
      </c>
    </row>
    <row r="17" spans="1:18" s="21" customFormat="1" ht="37.049999999999997" customHeight="1" x14ac:dyDescent="0.3">
      <c r="A17" s="2">
        <v>14</v>
      </c>
      <c r="B17" s="32" t="s">
        <v>242</v>
      </c>
      <c r="C17" s="32" t="s">
        <v>92</v>
      </c>
      <c r="D17" s="2"/>
      <c r="E17" s="2"/>
      <c r="F17" s="2"/>
      <c r="G17" s="2"/>
      <c r="H17" s="2"/>
      <c r="I17" s="2">
        <f t="shared" si="6"/>
        <v>0</v>
      </c>
      <c r="J17" s="2">
        <f t="shared" si="7"/>
        <v>0</v>
      </c>
      <c r="K17" s="2"/>
      <c r="L17" s="2">
        <f t="shared" si="8"/>
        <v>0</v>
      </c>
      <c r="M17" s="2">
        <f t="shared" si="0"/>
        <v>1</v>
      </c>
      <c r="N17" s="3">
        <f t="shared" si="9"/>
        <v>0</v>
      </c>
      <c r="O17" s="3">
        <f t="shared" si="10"/>
        <v>0</v>
      </c>
      <c r="P17" s="21">
        <f t="shared" si="11"/>
        <v>0</v>
      </c>
      <c r="Q17" s="21">
        <f t="shared" si="12"/>
        <v>0</v>
      </c>
      <c r="R17" s="35">
        <f t="shared" si="13"/>
        <v>0</v>
      </c>
    </row>
    <row r="18" spans="1:18" s="21" customFormat="1" ht="37.049999999999997" customHeight="1" x14ac:dyDescent="0.3">
      <c r="A18" s="2">
        <v>15</v>
      </c>
      <c r="B18" s="36" t="s">
        <v>243</v>
      </c>
      <c r="C18" s="36" t="s">
        <v>244</v>
      </c>
      <c r="D18" s="2"/>
      <c r="E18" s="2"/>
      <c r="F18" s="2"/>
      <c r="G18" s="2"/>
      <c r="H18" s="2"/>
      <c r="I18" s="2">
        <f t="shared" si="6"/>
        <v>0</v>
      </c>
      <c r="J18" s="2">
        <f t="shared" si="7"/>
        <v>0</v>
      </c>
      <c r="K18" s="2"/>
      <c r="L18" s="2">
        <f t="shared" si="8"/>
        <v>0</v>
      </c>
      <c r="M18" s="2">
        <f t="shared" si="0"/>
        <v>1</v>
      </c>
      <c r="N18" s="3">
        <f t="shared" si="9"/>
        <v>0</v>
      </c>
      <c r="O18" s="3">
        <f t="shared" si="10"/>
        <v>0</v>
      </c>
      <c r="P18" s="21">
        <f t="shared" si="11"/>
        <v>0</v>
      </c>
      <c r="Q18" s="21">
        <f t="shared" si="12"/>
        <v>0</v>
      </c>
      <c r="R18" s="35">
        <f t="shared" si="13"/>
        <v>0</v>
      </c>
    </row>
    <row r="19" spans="1:18" s="21" customFormat="1" ht="37.049999999999997" customHeight="1" x14ac:dyDescent="0.3">
      <c r="A19" s="2">
        <v>16</v>
      </c>
      <c r="B19" s="36" t="s">
        <v>238</v>
      </c>
      <c r="C19" s="32" t="s">
        <v>201</v>
      </c>
      <c r="D19" s="2"/>
      <c r="E19" s="2"/>
      <c r="F19" s="2"/>
      <c r="G19" s="2"/>
      <c r="H19" s="2"/>
      <c r="I19" s="2">
        <f t="shared" si="6"/>
        <v>0</v>
      </c>
      <c r="J19" s="2">
        <f t="shared" si="7"/>
        <v>0</v>
      </c>
      <c r="K19" s="2"/>
      <c r="L19" s="2">
        <f t="shared" si="8"/>
        <v>0</v>
      </c>
      <c r="M19" s="2">
        <f t="shared" si="0"/>
        <v>1</v>
      </c>
      <c r="N19" s="3">
        <f t="shared" si="9"/>
        <v>0</v>
      </c>
      <c r="O19" s="3">
        <f t="shared" si="10"/>
        <v>0</v>
      </c>
      <c r="P19" s="21">
        <f t="shared" si="11"/>
        <v>0</v>
      </c>
      <c r="Q19" s="21">
        <f t="shared" si="12"/>
        <v>0</v>
      </c>
      <c r="R19" s="35">
        <f t="shared" si="13"/>
        <v>0</v>
      </c>
    </row>
    <row r="20" spans="1:18" s="21" customFormat="1" ht="37.049999999999997" customHeight="1" x14ac:dyDescent="0.3">
      <c r="A20" s="2">
        <v>17</v>
      </c>
      <c r="B20" s="36" t="s">
        <v>259</v>
      </c>
      <c r="C20" s="36" t="s">
        <v>22</v>
      </c>
      <c r="D20" s="2"/>
      <c r="E20" s="2"/>
      <c r="F20" s="2"/>
      <c r="G20" s="2"/>
      <c r="H20" s="2"/>
      <c r="I20" s="2">
        <f t="shared" si="6"/>
        <v>0</v>
      </c>
      <c r="J20" s="2">
        <f t="shared" si="7"/>
        <v>0</v>
      </c>
      <c r="K20" s="2"/>
      <c r="L20" s="2">
        <f t="shared" si="8"/>
        <v>0</v>
      </c>
      <c r="M20" s="2">
        <f t="shared" si="0"/>
        <v>1</v>
      </c>
      <c r="N20" s="3">
        <f t="shared" si="9"/>
        <v>0</v>
      </c>
      <c r="O20" s="3">
        <f t="shared" si="10"/>
        <v>0</v>
      </c>
      <c r="P20" s="21">
        <f t="shared" si="11"/>
        <v>0</v>
      </c>
      <c r="Q20" s="21">
        <f t="shared" si="12"/>
        <v>0</v>
      </c>
      <c r="R20" s="35">
        <f t="shared" si="13"/>
        <v>0</v>
      </c>
    </row>
    <row r="21" spans="1:18" s="21" customFormat="1" ht="37.049999999999997" customHeight="1" x14ac:dyDescent="0.3">
      <c r="A21" s="2">
        <v>18</v>
      </c>
      <c r="B21" s="36" t="s">
        <v>260</v>
      </c>
      <c r="C21" s="36" t="s">
        <v>140</v>
      </c>
      <c r="D21" s="2"/>
      <c r="E21" s="2"/>
      <c r="F21" s="2"/>
      <c r="G21" s="2"/>
      <c r="H21" s="2"/>
      <c r="I21" s="2">
        <f t="shared" si="6"/>
        <v>0</v>
      </c>
      <c r="J21" s="2">
        <f t="shared" si="7"/>
        <v>0</v>
      </c>
      <c r="K21" s="2"/>
      <c r="L21" s="2">
        <f t="shared" si="8"/>
        <v>0</v>
      </c>
      <c r="M21" s="2">
        <f t="shared" si="0"/>
        <v>1</v>
      </c>
      <c r="N21" s="3">
        <f t="shared" si="9"/>
        <v>0</v>
      </c>
      <c r="O21" s="3">
        <f t="shared" si="10"/>
        <v>0</v>
      </c>
      <c r="P21" s="21">
        <f t="shared" si="11"/>
        <v>0</v>
      </c>
      <c r="Q21" s="21">
        <f t="shared" si="12"/>
        <v>0</v>
      </c>
      <c r="R21" s="35">
        <f t="shared" si="13"/>
        <v>0</v>
      </c>
    </row>
    <row r="22" spans="1:18" s="21" customFormat="1" ht="35.4" customHeight="1" x14ac:dyDescent="0.3">
      <c r="A22" s="2">
        <v>19</v>
      </c>
      <c r="B22" s="36" t="s">
        <v>254</v>
      </c>
      <c r="C22" s="36" t="s">
        <v>209</v>
      </c>
      <c r="D22" s="2"/>
      <c r="E22" s="2"/>
      <c r="F22" s="2"/>
      <c r="G22" s="2"/>
      <c r="H22" s="2"/>
      <c r="I22" s="2">
        <f t="shared" si="6"/>
        <v>0</v>
      </c>
      <c r="J22" s="2">
        <f t="shared" si="7"/>
        <v>0</v>
      </c>
      <c r="K22" s="2"/>
      <c r="L22" s="2">
        <f t="shared" si="8"/>
        <v>0</v>
      </c>
      <c r="M22" s="2">
        <f t="shared" si="0"/>
        <v>1</v>
      </c>
      <c r="N22" s="3">
        <f t="shared" si="9"/>
        <v>0</v>
      </c>
      <c r="O22" s="3">
        <f t="shared" si="10"/>
        <v>0</v>
      </c>
      <c r="P22" s="21">
        <f t="shared" si="11"/>
        <v>0</v>
      </c>
      <c r="Q22" s="21">
        <f t="shared" si="12"/>
        <v>0</v>
      </c>
      <c r="R22" s="35">
        <f t="shared" si="13"/>
        <v>0</v>
      </c>
    </row>
    <row r="23" spans="1:18" s="21" customFormat="1" ht="35.4" customHeight="1" x14ac:dyDescent="0.3">
      <c r="A23" s="2">
        <v>20</v>
      </c>
      <c r="B23" s="36" t="s">
        <v>255</v>
      </c>
      <c r="C23" s="36" t="s">
        <v>28</v>
      </c>
      <c r="D23" s="2"/>
      <c r="E23" s="2"/>
      <c r="F23" s="2"/>
      <c r="G23" s="2"/>
      <c r="H23" s="2"/>
      <c r="I23" s="2">
        <f t="shared" ref="I23:I25" si="14">SUM(D23:H23)</f>
        <v>0</v>
      </c>
      <c r="J23" s="2">
        <f t="shared" ref="J23:J25" si="15">SUM(P23/3)</f>
        <v>0</v>
      </c>
      <c r="K23" s="2"/>
      <c r="L23" s="2">
        <f t="shared" ref="L23:L25" si="16">SUM(J23:K23)</f>
        <v>0</v>
      </c>
      <c r="M23" s="2">
        <f t="shared" si="0"/>
        <v>1</v>
      </c>
      <c r="N23" s="3">
        <f t="shared" ref="N23:N25" si="17">MAX(D23:H23)</f>
        <v>0</v>
      </c>
      <c r="O23" s="3">
        <f t="shared" ref="O23:O25" si="18">MIN(D23:H23)</f>
        <v>0</v>
      </c>
      <c r="P23" s="21">
        <f t="shared" ref="P23:P25" si="19">SUM(I23-N23-O23)</f>
        <v>0</v>
      </c>
      <c r="Q23" s="21">
        <f t="shared" ref="Q23:Q25" si="20">AVERAGE(N23:O23)</f>
        <v>0</v>
      </c>
      <c r="R23" s="35">
        <f t="shared" ref="R23:R25" si="21">L23-Q23</f>
        <v>0</v>
      </c>
    </row>
    <row r="24" spans="1:18" s="21" customFormat="1" ht="35.4" customHeight="1" x14ac:dyDescent="0.3">
      <c r="A24" s="2">
        <v>21</v>
      </c>
      <c r="B24" s="36" t="s">
        <v>241</v>
      </c>
      <c r="C24" s="36" t="s">
        <v>92</v>
      </c>
      <c r="D24" s="2"/>
      <c r="E24" s="2"/>
      <c r="F24" s="2"/>
      <c r="G24" s="2"/>
      <c r="H24" s="2"/>
      <c r="I24" s="2">
        <f t="shared" si="14"/>
        <v>0</v>
      </c>
      <c r="J24" s="2">
        <f t="shared" si="15"/>
        <v>0</v>
      </c>
      <c r="K24" s="2"/>
      <c r="L24" s="2">
        <f t="shared" si="16"/>
        <v>0</v>
      </c>
      <c r="M24" s="2">
        <f t="shared" si="0"/>
        <v>1</v>
      </c>
      <c r="N24" s="3">
        <f t="shared" si="17"/>
        <v>0</v>
      </c>
      <c r="O24" s="3">
        <f t="shared" si="18"/>
        <v>0</v>
      </c>
      <c r="P24" s="21">
        <f t="shared" si="19"/>
        <v>0</v>
      </c>
      <c r="Q24" s="21">
        <f t="shared" si="20"/>
        <v>0</v>
      </c>
      <c r="R24" s="35">
        <f t="shared" si="21"/>
        <v>0</v>
      </c>
    </row>
    <row r="25" spans="1:18" s="21" customFormat="1" ht="35.4" customHeight="1" x14ac:dyDescent="0.3">
      <c r="A25" s="2">
        <v>22</v>
      </c>
      <c r="B25" s="36" t="s">
        <v>246</v>
      </c>
      <c r="C25" s="36" t="s">
        <v>31</v>
      </c>
      <c r="D25" s="2"/>
      <c r="E25" s="2"/>
      <c r="F25" s="2"/>
      <c r="G25" s="2"/>
      <c r="H25" s="2"/>
      <c r="I25" s="2">
        <f t="shared" si="14"/>
        <v>0</v>
      </c>
      <c r="J25" s="2">
        <f t="shared" si="15"/>
        <v>0</v>
      </c>
      <c r="K25" s="2"/>
      <c r="L25" s="2">
        <f t="shared" si="16"/>
        <v>0</v>
      </c>
      <c r="M25" s="2">
        <f t="shared" si="0"/>
        <v>1</v>
      </c>
      <c r="N25" s="3">
        <f t="shared" si="17"/>
        <v>0</v>
      </c>
      <c r="O25" s="3">
        <f t="shared" si="18"/>
        <v>0</v>
      </c>
      <c r="P25" s="21">
        <f t="shared" si="19"/>
        <v>0</v>
      </c>
      <c r="Q25" s="21">
        <f t="shared" si="20"/>
        <v>0</v>
      </c>
      <c r="R25" s="35">
        <f t="shared" si="21"/>
        <v>0</v>
      </c>
    </row>
    <row r="26" spans="1:18" s="22" customFormat="1" ht="30" customHeight="1" x14ac:dyDescent="0.3">
      <c r="A26" s="56" t="s">
        <v>237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64"/>
      <c r="O26" s="64"/>
      <c r="P26" s="21"/>
      <c r="Q26" s="21"/>
      <c r="R26" s="24"/>
    </row>
    <row r="27" spans="1:18" s="22" customFormat="1" ht="30" customHeight="1" x14ac:dyDescent="0.3">
      <c r="C27" s="54" t="s">
        <v>9</v>
      </c>
      <c r="D27" s="54"/>
      <c r="E27" s="54"/>
      <c r="P27" s="21"/>
      <c r="Q27" s="21"/>
    </row>
    <row r="28" spans="1:18" s="22" customFormat="1" ht="30" customHeight="1" x14ac:dyDescent="0.3">
      <c r="A28" s="51" t="s">
        <v>55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</row>
    <row r="29" spans="1:18" s="22" customFormat="1" ht="30" customHeight="1" x14ac:dyDescent="0.3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</row>
    <row r="30" spans="1:18" s="22" customFormat="1" x14ac:dyDescent="0.3">
      <c r="P30" s="21"/>
      <c r="Q30" s="21"/>
    </row>
  </sheetData>
  <sortState xmlns:xlrd2="http://schemas.microsoft.com/office/spreadsheetml/2017/richdata2" ref="A4:C8">
    <sortCondition ref="A3"/>
  </sortState>
  <mergeCells count="6">
    <mergeCell ref="A28:R29"/>
    <mergeCell ref="A1:M2"/>
    <mergeCell ref="N2:P2"/>
    <mergeCell ref="Q2:R2"/>
    <mergeCell ref="A26:O26"/>
    <mergeCell ref="C27:E2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R27"/>
  <sheetViews>
    <sheetView zoomScale="52" zoomScaleNormal="52" workbookViewId="0">
      <selection activeCell="V18" sqref="V1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11.664062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357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236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36" t="s">
        <v>271</v>
      </c>
      <c r="C4" s="32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v>1</v>
      </c>
      <c r="N4" s="3">
        <f t="shared" ref="N4:N6" si="0">MAX(D4:H4)</f>
        <v>0</v>
      </c>
      <c r="O4" s="3">
        <f t="shared" ref="O4:O6" si="1">MIN(D4:H4)</f>
        <v>0</v>
      </c>
      <c r="P4" s="21">
        <f t="shared" ref="P4:P6" si="2">SUM(I4-N4-O4)</f>
        <v>0</v>
      </c>
      <c r="Q4" s="21">
        <f>AVERAGE(N4:O4)</f>
        <v>0</v>
      </c>
      <c r="R4" s="34">
        <f>L4-Q4</f>
        <v>0</v>
      </c>
    </row>
    <row r="5" spans="1:18" s="21" customFormat="1" ht="37.049999999999997" customHeight="1" x14ac:dyDescent="0.3">
      <c r="A5" s="2">
        <v>2</v>
      </c>
      <c r="B5" s="36" t="s">
        <v>155</v>
      </c>
      <c r="C5" s="36" t="s">
        <v>32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6" si="6">AVERAGE(N5:O5)</f>
        <v>0</v>
      </c>
      <c r="R5" s="35">
        <f t="shared" ref="R5:R6" si="7">L5-Q5</f>
        <v>0</v>
      </c>
    </row>
    <row r="6" spans="1:18" s="21" customFormat="1" ht="37.049999999999997" customHeight="1" x14ac:dyDescent="0.3">
      <c r="A6" s="2">
        <v>3</v>
      </c>
      <c r="B6" s="36" t="s">
        <v>272</v>
      </c>
      <c r="C6" s="36" t="s">
        <v>22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v>1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6"/>
        <v>0</v>
      </c>
      <c r="R6" s="35">
        <f t="shared" si="7"/>
        <v>0</v>
      </c>
    </row>
    <row r="7" spans="1:18" s="21" customFormat="1" ht="37.049999999999997" customHeight="1" x14ac:dyDescent="0.3">
      <c r="A7" s="2">
        <v>4</v>
      </c>
      <c r="B7" s="36" t="s">
        <v>263</v>
      </c>
      <c r="C7" s="36" t="s">
        <v>201</v>
      </c>
      <c r="D7" s="2"/>
      <c r="E7" s="2"/>
      <c r="F7" s="2"/>
      <c r="G7" s="2"/>
      <c r="H7" s="2"/>
      <c r="I7" s="2">
        <f t="shared" ref="I7:I20" si="8">SUM(D7:H7)</f>
        <v>0</v>
      </c>
      <c r="J7" s="2">
        <f t="shared" ref="J7:J20" si="9">SUM(P7/3)</f>
        <v>0</v>
      </c>
      <c r="K7" s="2"/>
      <c r="L7" s="2">
        <f t="shared" ref="L7:L20" si="10">SUM(J7:K7)</f>
        <v>0</v>
      </c>
      <c r="M7" s="2">
        <v>1</v>
      </c>
      <c r="N7" s="3">
        <f t="shared" ref="N7:N20" si="11">MAX(D7:H7)</f>
        <v>0</v>
      </c>
      <c r="O7" s="3">
        <f t="shared" ref="O7:O20" si="12">MIN(D7:H7)</f>
        <v>0</v>
      </c>
      <c r="P7" s="21">
        <f t="shared" ref="P7:P20" si="13">SUM(I7-N7-O7)</f>
        <v>0</v>
      </c>
      <c r="Q7" s="21">
        <f t="shared" ref="Q7:Q20" si="14">AVERAGE(N7:O7)</f>
        <v>0</v>
      </c>
      <c r="R7" s="35">
        <f t="shared" ref="R7:R20" si="15">L7-Q7</f>
        <v>0</v>
      </c>
    </row>
    <row r="8" spans="1:18" s="21" customFormat="1" ht="37.049999999999997" customHeight="1" x14ac:dyDescent="0.3">
      <c r="A8" s="2">
        <v>5</v>
      </c>
      <c r="B8" s="32" t="s">
        <v>264</v>
      </c>
      <c r="C8" s="36" t="s">
        <v>92</v>
      </c>
      <c r="D8" s="2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v>1</v>
      </c>
      <c r="N8" s="3">
        <f t="shared" si="11"/>
        <v>0</v>
      </c>
      <c r="O8" s="3">
        <f t="shared" si="12"/>
        <v>0</v>
      </c>
      <c r="P8" s="21">
        <f t="shared" si="13"/>
        <v>0</v>
      </c>
      <c r="Q8" s="21">
        <f t="shared" si="14"/>
        <v>0</v>
      </c>
      <c r="R8" s="35">
        <f t="shared" si="15"/>
        <v>0</v>
      </c>
    </row>
    <row r="9" spans="1:18" s="21" customFormat="1" ht="37.049999999999997" customHeight="1" x14ac:dyDescent="0.3">
      <c r="A9" s="2">
        <v>6</v>
      </c>
      <c r="B9" s="36" t="s">
        <v>278</v>
      </c>
      <c r="C9" s="36" t="s">
        <v>63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v>1</v>
      </c>
      <c r="N9" s="3">
        <f t="shared" si="11"/>
        <v>0</v>
      </c>
      <c r="O9" s="3">
        <f t="shared" si="12"/>
        <v>0</v>
      </c>
      <c r="P9" s="21">
        <f t="shared" si="13"/>
        <v>0</v>
      </c>
      <c r="Q9" s="21">
        <f t="shared" si="14"/>
        <v>0</v>
      </c>
      <c r="R9" s="35">
        <f t="shared" si="15"/>
        <v>0</v>
      </c>
    </row>
    <row r="10" spans="1:18" s="21" customFormat="1" ht="37.049999999999997" customHeight="1" x14ac:dyDescent="0.3">
      <c r="A10" s="2">
        <v>7</v>
      </c>
      <c r="B10" s="36" t="s">
        <v>279</v>
      </c>
      <c r="C10" s="32" t="s">
        <v>28</v>
      </c>
      <c r="D10" s="2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v>1</v>
      </c>
      <c r="N10" s="3">
        <f t="shared" si="11"/>
        <v>0</v>
      </c>
      <c r="O10" s="3">
        <f t="shared" si="12"/>
        <v>0</v>
      </c>
      <c r="P10" s="21">
        <f t="shared" si="13"/>
        <v>0</v>
      </c>
      <c r="Q10" s="21">
        <f t="shared" si="14"/>
        <v>0</v>
      </c>
      <c r="R10" s="35">
        <f t="shared" si="15"/>
        <v>0</v>
      </c>
    </row>
    <row r="11" spans="1:18" s="21" customFormat="1" ht="37.049999999999997" customHeight="1" x14ac:dyDescent="0.3">
      <c r="A11" s="2">
        <v>8</v>
      </c>
      <c r="B11" s="36" t="s">
        <v>274</v>
      </c>
      <c r="C11" s="36" t="s">
        <v>22</v>
      </c>
      <c r="D11" s="2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v>1</v>
      </c>
      <c r="N11" s="3">
        <f t="shared" si="11"/>
        <v>0</v>
      </c>
      <c r="O11" s="3">
        <f t="shared" si="12"/>
        <v>0</v>
      </c>
      <c r="P11" s="21">
        <f t="shared" si="13"/>
        <v>0</v>
      </c>
      <c r="Q11" s="21">
        <f t="shared" si="14"/>
        <v>0</v>
      </c>
      <c r="R11" s="35">
        <f t="shared" si="15"/>
        <v>0</v>
      </c>
    </row>
    <row r="12" spans="1:18" s="21" customFormat="1" ht="37.049999999999997" customHeight="1" x14ac:dyDescent="0.3">
      <c r="A12" s="2">
        <v>9</v>
      </c>
      <c r="B12" s="36" t="s">
        <v>275</v>
      </c>
      <c r="C12" s="36" t="s">
        <v>65</v>
      </c>
      <c r="D12" s="2"/>
      <c r="E12" s="2"/>
      <c r="F12" s="2"/>
      <c r="G12" s="2"/>
      <c r="H12" s="2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>
        <v>1</v>
      </c>
      <c r="N12" s="3">
        <f t="shared" si="11"/>
        <v>0</v>
      </c>
      <c r="O12" s="3">
        <f t="shared" si="12"/>
        <v>0</v>
      </c>
      <c r="P12" s="21">
        <f t="shared" si="13"/>
        <v>0</v>
      </c>
      <c r="Q12" s="21">
        <f t="shared" si="14"/>
        <v>0</v>
      </c>
      <c r="R12" s="35">
        <f t="shared" si="15"/>
        <v>0</v>
      </c>
    </row>
    <row r="13" spans="1:18" s="21" customFormat="1" ht="37.049999999999997" customHeight="1" x14ac:dyDescent="0.3">
      <c r="A13" s="2">
        <v>10</v>
      </c>
      <c r="B13" s="36" t="s">
        <v>277</v>
      </c>
      <c r="C13" s="36" t="s">
        <v>209</v>
      </c>
      <c r="D13" s="2"/>
      <c r="E13" s="2"/>
      <c r="F13" s="2"/>
      <c r="G13" s="2"/>
      <c r="H13" s="2"/>
      <c r="I13" s="2">
        <f t="shared" si="8"/>
        <v>0</v>
      </c>
      <c r="J13" s="2">
        <f t="shared" si="9"/>
        <v>0</v>
      </c>
      <c r="K13" s="2"/>
      <c r="L13" s="2">
        <f t="shared" si="10"/>
        <v>0</v>
      </c>
      <c r="M13" s="2">
        <v>1</v>
      </c>
      <c r="N13" s="3">
        <f t="shared" si="11"/>
        <v>0</v>
      </c>
      <c r="O13" s="3">
        <f t="shared" si="12"/>
        <v>0</v>
      </c>
      <c r="P13" s="21">
        <f t="shared" si="13"/>
        <v>0</v>
      </c>
      <c r="Q13" s="21">
        <f t="shared" si="14"/>
        <v>0</v>
      </c>
      <c r="R13" s="35">
        <f t="shared" si="15"/>
        <v>0</v>
      </c>
    </row>
    <row r="14" spans="1:18" s="21" customFormat="1" ht="37.049999999999997" customHeight="1" x14ac:dyDescent="0.3">
      <c r="A14" s="2">
        <v>11</v>
      </c>
      <c r="B14" s="36" t="s">
        <v>87</v>
      </c>
      <c r="C14" s="36" t="s">
        <v>84</v>
      </c>
      <c r="D14" s="2"/>
      <c r="E14" s="2"/>
      <c r="F14" s="2"/>
      <c r="G14" s="2"/>
      <c r="H14" s="2"/>
      <c r="I14" s="2">
        <f t="shared" si="8"/>
        <v>0</v>
      </c>
      <c r="J14" s="2">
        <f t="shared" si="9"/>
        <v>0</v>
      </c>
      <c r="K14" s="2"/>
      <c r="L14" s="2">
        <f t="shared" si="10"/>
        <v>0</v>
      </c>
      <c r="M14" s="2">
        <v>1</v>
      </c>
      <c r="N14" s="3">
        <f t="shared" si="11"/>
        <v>0</v>
      </c>
      <c r="O14" s="3">
        <f t="shared" si="12"/>
        <v>0</v>
      </c>
      <c r="P14" s="21">
        <f t="shared" si="13"/>
        <v>0</v>
      </c>
      <c r="Q14" s="21">
        <f t="shared" si="14"/>
        <v>0</v>
      </c>
      <c r="R14" s="35">
        <f t="shared" si="15"/>
        <v>0</v>
      </c>
    </row>
    <row r="15" spans="1:18" s="21" customFormat="1" ht="37.049999999999997" customHeight="1" x14ac:dyDescent="0.3">
      <c r="A15" s="2">
        <v>12</v>
      </c>
      <c r="B15" s="36" t="s">
        <v>262</v>
      </c>
      <c r="C15" s="36" t="s">
        <v>201</v>
      </c>
      <c r="D15" s="2"/>
      <c r="E15" s="2"/>
      <c r="F15" s="2"/>
      <c r="G15" s="2"/>
      <c r="H15" s="2"/>
      <c r="I15" s="2">
        <f t="shared" si="8"/>
        <v>0</v>
      </c>
      <c r="J15" s="2">
        <f t="shared" si="9"/>
        <v>0</v>
      </c>
      <c r="K15" s="2"/>
      <c r="L15" s="2">
        <f t="shared" si="10"/>
        <v>0</v>
      </c>
      <c r="M15" s="2">
        <v>1</v>
      </c>
      <c r="N15" s="3">
        <f t="shared" si="11"/>
        <v>0</v>
      </c>
      <c r="O15" s="3">
        <f t="shared" si="12"/>
        <v>0</v>
      </c>
      <c r="P15" s="21">
        <f t="shared" si="13"/>
        <v>0</v>
      </c>
      <c r="Q15" s="21">
        <f t="shared" si="14"/>
        <v>0</v>
      </c>
      <c r="R15" s="35">
        <f t="shared" si="15"/>
        <v>0</v>
      </c>
    </row>
    <row r="16" spans="1:18" s="21" customFormat="1" ht="37.049999999999997" customHeight="1" x14ac:dyDescent="0.3">
      <c r="A16" s="2">
        <v>13</v>
      </c>
      <c r="B16" s="32" t="s">
        <v>266</v>
      </c>
      <c r="C16" s="36" t="s">
        <v>92</v>
      </c>
      <c r="D16" s="2"/>
      <c r="E16" s="2"/>
      <c r="F16" s="2"/>
      <c r="G16" s="2"/>
      <c r="H16" s="2"/>
      <c r="I16" s="2">
        <f t="shared" si="8"/>
        <v>0</v>
      </c>
      <c r="J16" s="2">
        <f t="shared" si="9"/>
        <v>0</v>
      </c>
      <c r="K16" s="2"/>
      <c r="L16" s="2">
        <f t="shared" si="10"/>
        <v>0</v>
      </c>
      <c r="M16" s="2">
        <v>1</v>
      </c>
      <c r="N16" s="3">
        <f t="shared" si="11"/>
        <v>0</v>
      </c>
      <c r="O16" s="3">
        <f t="shared" si="12"/>
        <v>0</v>
      </c>
      <c r="P16" s="21">
        <f t="shared" si="13"/>
        <v>0</v>
      </c>
      <c r="Q16" s="21">
        <f t="shared" si="14"/>
        <v>0</v>
      </c>
      <c r="R16" s="35">
        <f t="shared" si="15"/>
        <v>0</v>
      </c>
    </row>
    <row r="17" spans="1:18" s="21" customFormat="1" ht="37.049999999999997" customHeight="1" x14ac:dyDescent="0.3">
      <c r="A17" s="2">
        <v>14</v>
      </c>
      <c r="B17" s="36" t="s">
        <v>267</v>
      </c>
      <c r="C17" s="36" t="s">
        <v>268</v>
      </c>
      <c r="D17" s="2"/>
      <c r="E17" s="2"/>
      <c r="F17" s="2"/>
      <c r="G17" s="2"/>
      <c r="H17" s="2"/>
      <c r="I17" s="2">
        <f t="shared" si="8"/>
        <v>0</v>
      </c>
      <c r="J17" s="2">
        <f t="shared" si="9"/>
        <v>0</v>
      </c>
      <c r="K17" s="2"/>
      <c r="L17" s="2">
        <f t="shared" si="10"/>
        <v>0</v>
      </c>
      <c r="M17" s="2">
        <v>1</v>
      </c>
      <c r="N17" s="3">
        <f t="shared" si="11"/>
        <v>0</v>
      </c>
      <c r="O17" s="3">
        <f t="shared" si="12"/>
        <v>0</v>
      </c>
      <c r="P17" s="21">
        <f t="shared" si="13"/>
        <v>0</v>
      </c>
      <c r="Q17" s="21">
        <f t="shared" si="14"/>
        <v>0</v>
      </c>
      <c r="R17" s="35">
        <f t="shared" si="15"/>
        <v>0</v>
      </c>
    </row>
    <row r="18" spans="1:18" s="21" customFormat="1" ht="37.049999999999997" customHeight="1" x14ac:dyDescent="0.3">
      <c r="A18" s="2">
        <v>15</v>
      </c>
      <c r="B18" s="32" t="s">
        <v>269</v>
      </c>
      <c r="C18" s="32" t="s">
        <v>26</v>
      </c>
      <c r="D18" s="2"/>
      <c r="E18" s="2"/>
      <c r="F18" s="2"/>
      <c r="G18" s="2"/>
      <c r="H18" s="2"/>
      <c r="I18" s="2">
        <f t="shared" si="8"/>
        <v>0</v>
      </c>
      <c r="J18" s="2">
        <f t="shared" si="9"/>
        <v>0</v>
      </c>
      <c r="K18" s="2"/>
      <c r="L18" s="2">
        <f t="shared" si="10"/>
        <v>0</v>
      </c>
      <c r="M18" s="2">
        <v>1</v>
      </c>
      <c r="N18" s="3">
        <f t="shared" si="11"/>
        <v>0</v>
      </c>
      <c r="O18" s="3">
        <f t="shared" si="12"/>
        <v>0</v>
      </c>
      <c r="P18" s="21">
        <f t="shared" si="13"/>
        <v>0</v>
      </c>
      <c r="Q18" s="21">
        <f t="shared" si="14"/>
        <v>0</v>
      </c>
      <c r="R18" s="35">
        <f t="shared" si="15"/>
        <v>0</v>
      </c>
    </row>
    <row r="19" spans="1:18" s="21" customFormat="1" ht="37.049999999999997" customHeight="1" x14ac:dyDescent="0.3">
      <c r="A19" s="2">
        <v>16</v>
      </c>
      <c r="B19" s="36" t="s">
        <v>276</v>
      </c>
      <c r="C19" s="36" t="s">
        <v>65</v>
      </c>
      <c r="D19" s="2"/>
      <c r="E19" s="2"/>
      <c r="F19" s="2"/>
      <c r="G19" s="2"/>
      <c r="H19" s="2"/>
      <c r="I19" s="2">
        <f t="shared" si="8"/>
        <v>0</v>
      </c>
      <c r="J19" s="2">
        <f t="shared" si="9"/>
        <v>0</v>
      </c>
      <c r="K19" s="2"/>
      <c r="L19" s="2">
        <f t="shared" si="10"/>
        <v>0</v>
      </c>
      <c r="M19" s="2">
        <v>1</v>
      </c>
      <c r="N19" s="3">
        <f t="shared" si="11"/>
        <v>0</v>
      </c>
      <c r="O19" s="3">
        <f t="shared" si="12"/>
        <v>0</v>
      </c>
      <c r="P19" s="21">
        <f t="shared" si="13"/>
        <v>0</v>
      </c>
      <c r="Q19" s="21">
        <f t="shared" si="14"/>
        <v>0</v>
      </c>
      <c r="R19" s="35">
        <f t="shared" si="15"/>
        <v>0</v>
      </c>
    </row>
    <row r="20" spans="1:18" s="21" customFormat="1" ht="37.049999999999997" customHeight="1" x14ac:dyDescent="0.3">
      <c r="A20" s="2">
        <v>17</v>
      </c>
      <c r="B20" s="36" t="s">
        <v>265</v>
      </c>
      <c r="C20" s="36" t="s">
        <v>92</v>
      </c>
      <c r="D20" s="2"/>
      <c r="E20" s="2"/>
      <c r="F20" s="2"/>
      <c r="G20" s="2"/>
      <c r="H20" s="2"/>
      <c r="I20" s="2">
        <f t="shared" si="8"/>
        <v>0</v>
      </c>
      <c r="J20" s="2">
        <f t="shared" si="9"/>
        <v>0</v>
      </c>
      <c r="K20" s="2"/>
      <c r="L20" s="2">
        <f t="shared" si="10"/>
        <v>0</v>
      </c>
      <c r="M20" s="2">
        <v>1</v>
      </c>
      <c r="N20" s="3">
        <f t="shared" si="11"/>
        <v>0</v>
      </c>
      <c r="O20" s="3">
        <f t="shared" si="12"/>
        <v>0</v>
      </c>
      <c r="P20" s="21">
        <f t="shared" si="13"/>
        <v>0</v>
      </c>
      <c r="Q20" s="21">
        <f t="shared" si="14"/>
        <v>0</v>
      </c>
      <c r="R20" s="35">
        <f t="shared" si="15"/>
        <v>0</v>
      </c>
    </row>
    <row r="21" spans="1:18" s="21" customFormat="1" ht="37.049999999999997" customHeight="1" x14ac:dyDescent="0.3">
      <c r="A21" s="2">
        <v>18</v>
      </c>
      <c r="B21" s="36" t="s">
        <v>273</v>
      </c>
      <c r="C21" s="36" t="s">
        <v>22</v>
      </c>
      <c r="D21" s="2"/>
      <c r="E21" s="2"/>
      <c r="F21" s="2"/>
      <c r="G21" s="2"/>
      <c r="H21" s="2"/>
      <c r="I21" s="2">
        <f t="shared" ref="I21:I23" si="16">SUM(D21:H21)</f>
        <v>0</v>
      </c>
      <c r="J21" s="2">
        <f t="shared" ref="J21:J23" si="17">SUM(P21/3)</f>
        <v>0</v>
      </c>
      <c r="K21" s="2"/>
      <c r="L21" s="2">
        <f t="shared" ref="L21:L23" si="18">SUM(J21:K21)</f>
        <v>0</v>
      </c>
      <c r="M21" s="2">
        <v>1</v>
      </c>
      <c r="N21" s="3">
        <f t="shared" ref="N21:N23" si="19">MAX(D21:H21)</f>
        <v>0</v>
      </c>
      <c r="O21" s="3">
        <f t="shared" ref="O21:O23" si="20">MIN(D21:H21)</f>
        <v>0</v>
      </c>
      <c r="P21" s="21">
        <f t="shared" ref="P21:P23" si="21">SUM(I21-N21-O21)</f>
        <v>0</v>
      </c>
      <c r="Q21" s="21">
        <f t="shared" ref="Q21:Q23" si="22">AVERAGE(N21:O21)</f>
        <v>0</v>
      </c>
      <c r="R21" s="35">
        <f t="shared" ref="R21:R23" si="23">L21-Q21</f>
        <v>0</v>
      </c>
    </row>
    <row r="22" spans="1:18" s="21" customFormat="1" ht="37.049999999999997" customHeight="1" x14ac:dyDescent="0.3">
      <c r="A22" s="2">
        <v>19</v>
      </c>
      <c r="B22" s="36" t="s">
        <v>270</v>
      </c>
      <c r="C22" s="32" t="s">
        <v>26</v>
      </c>
      <c r="D22" s="2"/>
      <c r="E22" s="2"/>
      <c r="F22" s="2"/>
      <c r="G22" s="2"/>
      <c r="H22" s="2"/>
      <c r="I22" s="2">
        <f t="shared" si="16"/>
        <v>0</v>
      </c>
      <c r="J22" s="2">
        <f t="shared" si="17"/>
        <v>0</v>
      </c>
      <c r="K22" s="2"/>
      <c r="L22" s="2">
        <f t="shared" si="18"/>
        <v>0</v>
      </c>
      <c r="M22" s="2">
        <v>1</v>
      </c>
      <c r="N22" s="3">
        <f t="shared" si="19"/>
        <v>0</v>
      </c>
      <c r="O22" s="3">
        <f t="shared" si="20"/>
        <v>0</v>
      </c>
      <c r="P22" s="21">
        <f t="shared" si="21"/>
        <v>0</v>
      </c>
      <c r="Q22" s="21">
        <f t="shared" si="22"/>
        <v>0</v>
      </c>
      <c r="R22" s="35">
        <f t="shared" si="23"/>
        <v>0</v>
      </c>
    </row>
    <row r="23" spans="1:18" s="21" customFormat="1" ht="37.049999999999997" customHeight="1" x14ac:dyDescent="0.3">
      <c r="A23" s="2">
        <v>20</v>
      </c>
      <c r="B23" s="36" t="s">
        <v>280</v>
      </c>
      <c r="C23" s="32" t="s">
        <v>28</v>
      </c>
      <c r="D23" s="2"/>
      <c r="E23" s="2"/>
      <c r="F23" s="2"/>
      <c r="G23" s="2"/>
      <c r="H23" s="2"/>
      <c r="I23" s="2">
        <f t="shared" si="16"/>
        <v>0</v>
      </c>
      <c r="J23" s="2">
        <f t="shared" si="17"/>
        <v>0</v>
      </c>
      <c r="K23" s="2"/>
      <c r="L23" s="2">
        <f t="shared" si="18"/>
        <v>0</v>
      </c>
      <c r="M23" s="2">
        <v>1</v>
      </c>
      <c r="N23" s="3">
        <f t="shared" si="19"/>
        <v>0</v>
      </c>
      <c r="O23" s="3">
        <f t="shared" si="20"/>
        <v>0</v>
      </c>
      <c r="P23" s="21">
        <f t="shared" si="21"/>
        <v>0</v>
      </c>
      <c r="Q23" s="21">
        <f t="shared" si="22"/>
        <v>0</v>
      </c>
      <c r="R23" s="35">
        <f t="shared" si="23"/>
        <v>0</v>
      </c>
    </row>
    <row r="24" spans="1:18" s="22" customFormat="1" ht="30" customHeight="1" x14ac:dyDescent="0.3">
      <c r="A24" s="56" t="s">
        <v>261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64"/>
      <c r="O24" s="64"/>
      <c r="P24" s="21"/>
      <c r="Q24" s="21"/>
    </row>
    <row r="25" spans="1:18" s="22" customFormat="1" ht="30" customHeight="1" x14ac:dyDescent="0.3">
      <c r="A25" s="4"/>
      <c r="B25" s="4"/>
      <c r="C25" s="54" t="s">
        <v>9</v>
      </c>
      <c r="D25" s="54"/>
      <c r="E25" s="54"/>
      <c r="F25" s="4"/>
      <c r="G25" s="4"/>
      <c r="H25" s="4"/>
      <c r="I25" s="4"/>
      <c r="J25" s="4"/>
      <c r="K25" s="4"/>
      <c r="L25" s="4"/>
      <c r="M25" s="4"/>
      <c r="N25" s="4"/>
      <c r="O25" s="4"/>
      <c r="P25" s="21"/>
      <c r="Q25" s="21"/>
    </row>
    <row r="26" spans="1:18" s="22" customFormat="1" ht="30" customHeight="1" x14ac:dyDescent="0.3">
      <c r="A26" s="51" t="s">
        <v>222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</row>
    <row r="27" spans="1:18" s="22" customFormat="1" x14ac:dyDescent="0.3">
      <c r="P27" s="21"/>
      <c r="Q27" s="21"/>
    </row>
  </sheetData>
  <sortState xmlns:xlrd2="http://schemas.microsoft.com/office/spreadsheetml/2017/richdata2" ref="A4:C10">
    <sortCondition ref="A3"/>
  </sortState>
  <mergeCells count="6">
    <mergeCell ref="A26:R26"/>
    <mergeCell ref="A1:M2"/>
    <mergeCell ref="N2:P2"/>
    <mergeCell ref="Q2:R2"/>
    <mergeCell ref="A24:O24"/>
    <mergeCell ref="C25:E25"/>
  </mergeCells>
  <phoneticPr fontId="1" type="noConversion"/>
  <pageMargins left="0.25" right="0.25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16"/>
  <sheetViews>
    <sheetView tabSelected="1" zoomScale="63" zoomScaleNormal="63" workbookViewId="0">
      <selection activeCell="A11" sqref="A11:O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9.5546875" style="1" customWidth="1"/>
    <col min="11" max="11" width="9.6640625" style="1" customWidth="1"/>
    <col min="12" max="12" width="7.44140625" style="1" customWidth="1"/>
    <col min="13" max="13" width="12.109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2" customFormat="1" ht="27.6" customHeight="1" x14ac:dyDescent="0.3">
      <c r="A1" s="52" t="s">
        <v>358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P1" s="21"/>
      <c r="Q1" s="21"/>
    </row>
    <row r="2" spans="1:18" s="22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2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11" t="s">
        <v>309</v>
      </c>
      <c r="K3" s="11" t="s">
        <v>12</v>
      </c>
      <c r="L3" s="11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s="22" customFormat="1" ht="30" customHeight="1" x14ac:dyDescent="0.3">
      <c r="A4" s="2">
        <v>1</v>
      </c>
      <c r="B4" s="31" t="s">
        <v>282</v>
      </c>
      <c r="C4" s="31" t="s">
        <v>140</v>
      </c>
      <c r="D4" s="15"/>
      <c r="E4" s="15"/>
      <c r="F4" s="15"/>
      <c r="G4" s="15"/>
      <c r="H4" s="15"/>
      <c r="I4" s="15">
        <f>SUM(D4:H4)</f>
        <v>0</v>
      </c>
      <c r="J4" s="15">
        <f>SUM(P4/3)</f>
        <v>0</v>
      </c>
      <c r="K4" s="15"/>
      <c r="L4" s="15">
        <f>SUM(J4:K4)</f>
        <v>0</v>
      </c>
      <c r="M4" s="15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21">
        <f t="shared" ref="P4:P6" si="2">SUM(I4-N4-O4)</f>
        <v>0</v>
      </c>
      <c r="Q4" s="21">
        <f>AVERAGE(N4:O4)</f>
        <v>0</v>
      </c>
      <c r="R4" s="23">
        <f>L4-Q4</f>
        <v>0</v>
      </c>
    </row>
    <row r="5" spans="1:18" s="22" customFormat="1" ht="30" customHeight="1" x14ac:dyDescent="0.3">
      <c r="A5" s="2">
        <v>2</v>
      </c>
      <c r="B5" s="31" t="s">
        <v>283</v>
      </c>
      <c r="C5" s="31" t="s">
        <v>268</v>
      </c>
      <c r="D5" s="15"/>
      <c r="E5" s="15"/>
      <c r="F5" s="15"/>
      <c r="G5" s="15"/>
      <c r="H5" s="15"/>
      <c r="I5" s="15">
        <f t="shared" ref="I5:I6" si="3">SUM(D5:H5)</f>
        <v>0</v>
      </c>
      <c r="J5" s="15">
        <f t="shared" ref="J5:J6" si="4">SUM(P5/3)</f>
        <v>0</v>
      </c>
      <c r="K5" s="15"/>
      <c r="L5" s="15">
        <f t="shared" ref="L5:L6" si="5">SUM(J5:K5)</f>
        <v>0</v>
      </c>
      <c r="M5" s="15">
        <f>RANK(L5,$L$4:$L$6)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6" si="6">AVERAGE(N5:O5)</f>
        <v>0</v>
      </c>
      <c r="R5" s="24">
        <f t="shared" ref="R5:R6" si="7">L5-Q5</f>
        <v>0</v>
      </c>
    </row>
    <row r="6" spans="1:18" s="22" customFormat="1" ht="30" customHeight="1" x14ac:dyDescent="0.3">
      <c r="A6" s="2">
        <v>3</v>
      </c>
      <c r="B6" s="31" t="s">
        <v>281</v>
      </c>
      <c r="C6" s="31" t="s">
        <v>140</v>
      </c>
      <c r="D6" s="15"/>
      <c r="E6" s="15"/>
      <c r="F6" s="15"/>
      <c r="G6" s="15"/>
      <c r="H6" s="15"/>
      <c r="I6" s="15">
        <f t="shared" si="3"/>
        <v>0</v>
      </c>
      <c r="J6" s="15">
        <f t="shared" si="4"/>
        <v>0</v>
      </c>
      <c r="K6" s="15"/>
      <c r="L6" s="15">
        <f t="shared" si="5"/>
        <v>0</v>
      </c>
      <c r="M6" s="15">
        <f>RANK(L6,$L$4:$L$6)</f>
        <v>1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6"/>
        <v>0</v>
      </c>
      <c r="R6" s="24">
        <f t="shared" si="7"/>
        <v>0</v>
      </c>
    </row>
    <row r="7" spans="1:18" s="22" customFormat="1" ht="30" customHeight="1" x14ac:dyDescent="0.3">
      <c r="A7" s="2">
        <v>4</v>
      </c>
      <c r="B7" s="27" t="s">
        <v>285</v>
      </c>
      <c r="C7" s="31" t="s">
        <v>286</v>
      </c>
      <c r="D7" s="15"/>
      <c r="E7" s="15"/>
      <c r="F7" s="15"/>
      <c r="G7" s="15"/>
      <c r="H7" s="15"/>
      <c r="I7" s="15">
        <f t="shared" ref="I7:I10" si="8">SUM(D7:H7)</f>
        <v>0</v>
      </c>
      <c r="J7" s="15">
        <f t="shared" ref="J7:J10" si="9">SUM(P7/3)</f>
        <v>0</v>
      </c>
      <c r="K7" s="15"/>
      <c r="L7" s="15">
        <f t="shared" ref="L7:L10" si="10">SUM(J7:K7)</f>
        <v>0</v>
      </c>
      <c r="M7" s="15">
        <f t="shared" ref="M7:M10" si="11">RANK(L7,$L$4:$L$6)</f>
        <v>1</v>
      </c>
      <c r="N7" s="3">
        <f t="shared" ref="N7:N10" si="12">MAX(D7:H7)</f>
        <v>0</v>
      </c>
      <c r="O7" s="3">
        <f t="shared" ref="O7:O10" si="13">MIN(D7:H7)</f>
        <v>0</v>
      </c>
      <c r="P7" s="21">
        <f t="shared" ref="P7:P10" si="14">SUM(I7-N7-O7)</f>
        <v>0</v>
      </c>
      <c r="Q7" s="21">
        <f t="shared" ref="Q7:Q10" si="15">AVERAGE(N7:O7)</f>
        <v>0</v>
      </c>
      <c r="R7" s="24">
        <f t="shared" ref="R7:R10" si="16">L7-Q7</f>
        <v>0</v>
      </c>
    </row>
    <row r="8" spans="1:18" s="22" customFormat="1" ht="30" customHeight="1" x14ac:dyDescent="0.3">
      <c r="A8" s="2">
        <v>5</v>
      </c>
      <c r="B8" s="31" t="s">
        <v>287</v>
      </c>
      <c r="C8" s="31" t="s">
        <v>22</v>
      </c>
      <c r="D8" s="15"/>
      <c r="E8" s="15"/>
      <c r="F8" s="15"/>
      <c r="G8" s="15"/>
      <c r="H8" s="15"/>
      <c r="I8" s="15">
        <f t="shared" si="8"/>
        <v>0</v>
      </c>
      <c r="J8" s="15">
        <f t="shared" si="9"/>
        <v>0</v>
      </c>
      <c r="K8" s="15"/>
      <c r="L8" s="15">
        <f t="shared" si="10"/>
        <v>0</v>
      </c>
      <c r="M8" s="15">
        <f t="shared" si="11"/>
        <v>1</v>
      </c>
      <c r="N8" s="3">
        <f t="shared" si="12"/>
        <v>0</v>
      </c>
      <c r="O8" s="3">
        <f t="shared" si="13"/>
        <v>0</v>
      </c>
      <c r="P8" s="21">
        <f t="shared" si="14"/>
        <v>0</v>
      </c>
      <c r="Q8" s="21">
        <f t="shared" si="15"/>
        <v>0</v>
      </c>
      <c r="R8" s="24">
        <f t="shared" si="16"/>
        <v>0</v>
      </c>
    </row>
    <row r="9" spans="1:18" s="22" customFormat="1" ht="30" customHeight="1" x14ac:dyDescent="0.3">
      <c r="A9" s="2">
        <v>6</v>
      </c>
      <c r="B9" s="31" t="s">
        <v>234</v>
      </c>
      <c r="C9" s="31" t="s">
        <v>140</v>
      </c>
      <c r="D9" s="15"/>
      <c r="E9" s="15"/>
      <c r="F9" s="15"/>
      <c r="G9" s="15"/>
      <c r="H9" s="15"/>
      <c r="I9" s="15">
        <f t="shared" si="8"/>
        <v>0</v>
      </c>
      <c r="J9" s="15">
        <f t="shared" si="9"/>
        <v>0</v>
      </c>
      <c r="K9" s="15"/>
      <c r="L9" s="15">
        <f t="shared" si="10"/>
        <v>0</v>
      </c>
      <c r="M9" s="15">
        <f t="shared" si="11"/>
        <v>1</v>
      </c>
      <c r="N9" s="3">
        <f t="shared" si="12"/>
        <v>0</v>
      </c>
      <c r="O9" s="3">
        <f t="shared" si="13"/>
        <v>0</v>
      </c>
      <c r="P9" s="21">
        <f t="shared" si="14"/>
        <v>0</v>
      </c>
      <c r="Q9" s="21">
        <f t="shared" si="15"/>
        <v>0</v>
      </c>
      <c r="R9" s="24">
        <f t="shared" si="16"/>
        <v>0</v>
      </c>
    </row>
    <row r="10" spans="1:18" s="22" customFormat="1" ht="30" customHeight="1" x14ac:dyDescent="0.3">
      <c r="A10" s="2">
        <v>7</v>
      </c>
      <c r="B10" s="31" t="s">
        <v>284</v>
      </c>
      <c r="C10" s="31" t="s">
        <v>209</v>
      </c>
      <c r="D10" s="15"/>
      <c r="E10" s="15"/>
      <c r="F10" s="15"/>
      <c r="G10" s="15"/>
      <c r="H10" s="15"/>
      <c r="I10" s="15">
        <f t="shared" si="8"/>
        <v>0</v>
      </c>
      <c r="J10" s="15">
        <f t="shared" si="9"/>
        <v>0</v>
      </c>
      <c r="K10" s="15"/>
      <c r="L10" s="15">
        <f t="shared" si="10"/>
        <v>0</v>
      </c>
      <c r="M10" s="15">
        <f t="shared" si="11"/>
        <v>1</v>
      </c>
      <c r="N10" s="3">
        <f t="shared" si="12"/>
        <v>0</v>
      </c>
      <c r="O10" s="3">
        <f t="shared" si="13"/>
        <v>0</v>
      </c>
      <c r="P10" s="21">
        <f t="shared" si="14"/>
        <v>0</v>
      </c>
      <c r="Q10" s="21">
        <f t="shared" si="15"/>
        <v>0</v>
      </c>
      <c r="R10" s="24">
        <f t="shared" si="16"/>
        <v>0</v>
      </c>
    </row>
    <row r="11" spans="1:18" s="22" customFormat="1" ht="30" customHeight="1" x14ac:dyDescent="0.3">
      <c r="A11" s="61" t="s">
        <v>60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4"/>
      <c r="O11" s="64"/>
      <c r="P11" s="21"/>
      <c r="Q11" s="21"/>
    </row>
    <row r="12" spans="1:18" s="22" customFormat="1" ht="30" customHeight="1" x14ac:dyDescent="0.3">
      <c r="A12" s="4"/>
      <c r="B12" s="4"/>
      <c r="C12" s="54" t="s">
        <v>9</v>
      </c>
      <c r="D12" s="54"/>
      <c r="E12" s="54"/>
      <c r="F12" s="4"/>
      <c r="G12" s="4"/>
      <c r="H12" s="4"/>
      <c r="I12" s="4"/>
      <c r="J12" s="4"/>
      <c r="K12" s="4"/>
      <c r="L12" s="4"/>
      <c r="M12" s="4"/>
      <c r="N12" s="4"/>
      <c r="O12" s="4"/>
      <c r="P12" s="21"/>
      <c r="Q12" s="21"/>
    </row>
    <row r="13" spans="1:18" s="22" customFormat="1" ht="30" customHeight="1" x14ac:dyDescent="0.3">
      <c r="A13" s="51" t="s">
        <v>55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s="22" customFormat="1" ht="30" customHeight="1" x14ac:dyDescent="0.3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</row>
    <row r="15" spans="1:18" s="22" customFormat="1" ht="19.8" x14ac:dyDescent="0.3">
      <c r="B15" s="50"/>
      <c r="C15" s="50"/>
      <c r="P15" s="21"/>
      <c r="Q15" s="21"/>
    </row>
    <row r="16" spans="1:18" s="22" customFormat="1" x14ac:dyDescent="0.3">
      <c r="P16" s="21"/>
      <c r="Q16" s="21"/>
    </row>
  </sheetData>
  <sortState xmlns:xlrd2="http://schemas.microsoft.com/office/spreadsheetml/2017/richdata2" ref="A4:C6">
    <sortCondition ref="A3"/>
  </sortState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14"/>
  <sheetViews>
    <sheetView zoomScale="68" zoomScaleNormal="68" workbookViewId="0">
      <selection activeCell="K20" sqref="K2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359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54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236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0" customHeight="1" x14ac:dyDescent="0.3">
      <c r="A4" s="2">
        <v>1</v>
      </c>
      <c r="B4" s="36" t="s">
        <v>195</v>
      </c>
      <c r="C4" s="36" t="s">
        <v>33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34">
        <f>L4-Q4</f>
        <v>0</v>
      </c>
    </row>
    <row r="5" spans="1:18" s="21" customFormat="1" ht="30" customHeight="1" x14ac:dyDescent="0.3">
      <c r="A5" s="2">
        <v>2</v>
      </c>
      <c r="B5" s="36" t="s">
        <v>289</v>
      </c>
      <c r="C5" s="36" t="s">
        <v>24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35">
        <f t="shared" ref="R5:R6" si="4">L5-Q5</f>
        <v>0</v>
      </c>
    </row>
    <row r="6" spans="1:18" s="21" customFormat="1" ht="30" customHeight="1" x14ac:dyDescent="0.3">
      <c r="A6" s="2">
        <v>3</v>
      </c>
      <c r="B6" s="36" t="s">
        <v>85</v>
      </c>
      <c r="C6" s="36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35">
        <f t="shared" si="4"/>
        <v>0</v>
      </c>
    </row>
    <row r="7" spans="1:18" s="21" customFormat="1" ht="30" customHeight="1" x14ac:dyDescent="0.3">
      <c r="A7" s="2">
        <v>4</v>
      </c>
      <c r="B7" s="32" t="s">
        <v>290</v>
      </c>
      <c r="C7" s="36" t="s">
        <v>24</v>
      </c>
      <c r="D7" s="2"/>
      <c r="E7" s="2"/>
      <c r="F7" s="2"/>
      <c r="G7" s="2"/>
      <c r="H7" s="2"/>
      <c r="I7" s="2">
        <f t="shared" ref="I7:I10" si="5">SUM(D7:H7)</f>
        <v>0</v>
      </c>
      <c r="J7" s="2">
        <f t="shared" ref="J7:J10" si="6">SUM(P7/3)</f>
        <v>0</v>
      </c>
      <c r="K7" s="2"/>
      <c r="L7" s="2">
        <f t="shared" ref="L7:L10" si="7">SUM(J7:K7)</f>
        <v>0</v>
      </c>
      <c r="M7" s="2">
        <f t="shared" ref="M7:M10" si="8">RANK(L7,$L$4:$L$6)</f>
        <v>1</v>
      </c>
      <c r="N7" s="3">
        <f t="shared" ref="N7:N10" si="9">MAX(D7:H7)</f>
        <v>0</v>
      </c>
      <c r="O7" s="3">
        <f t="shared" ref="O7:O10" si="10">MIN(D7:H7)</f>
        <v>0</v>
      </c>
      <c r="P7" s="21">
        <f t="shared" ref="P7:P10" si="11">SUM(I7-N7-O7)</f>
        <v>0</v>
      </c>
      <c r="Q7" s="21">
        <f t="shared" ref="Q7:Q10" si="12">AVERAGE(N7:O7)</f>
        <v>0</v>
      </c>
      <c r="R7" s="35">
        <f t="shared" ref="R7:R10" si="13">L7-Q7</f>
        <v>0</v>
      </c>
    </row>
    <row r="8" spans="1:18" s="21" customFormat="1" ht="30" customHeight="1" x14ac:dyDescent="0.3">
      <c r="A8" s="2">
        <v>5</v>
      </c>
      <c r="B8" s="36" t="s">
        <v>291</v>
      </c>
      <c r="C8" s="36" t="s">
        <v>119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21">
        <f t="shared" si="11"/>
        <v>0</v>
      </c>
      <c r="Q8" s="21">
        <f t="shared" si="12"/>
        <v>0</v>
      </c>
      <c r="R8" s="35">
        <f t="shared" si="13"/>
        <v>0</v>
      </c>
    </row>
    <row r="9" spans="1:18" s="21" customFormat="1" ht="30" customHeight="1" x14ac:dyDescent="0.3">
      <c r="A9" s="2">
        <v>6</v>
      </c>
      <c r="B9" s="36" t="s">
        <v>292</v>
      </c>
      <c r="C9" s="36" t="s">
        <v>33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21">
        <f t="shared" si="11"/>
        <v>0</v>
      </c>
      <c r="Q9" s="21">
        <f t="shared" si="12"/>
        <v>0</v>
      </c>
      <c r="R9" s="35">
        <f t="shared" si="13"/>
        <v>0</v>
      </c>
    </row>
    <row r="10" spans="1:18" s="21" customFormat="1" ht="30" customHeight="1" x14ac:dyDescent="0.3">
      <c r="A10" s="2">
        <v>7</v>
      </c>
      <c r="B10" s="32" t="s">
        <v>193</v>
      </c>
      <c r="C10" s="36" t="s">
        <v>33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21">
        <f t="shared" si="11"/>
        <v>0</v>
      </c>
      <c r="Q10" s="21">
        <f t="shared" si="12"/>
        <v>0</v>
      </c>
      <c r="R10" s="35">
        <f t="shared" si="13"/>
        <v>0</v>
      </c>
    </row>
    <row r="11" spans="1:18" s="22" customFormat="1" ht="30" customHeight="1" x14ac:dyDescent="0.3">
      <c r="A11" s="56" t="s">
        <v>288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64"/>
      <c r="O11" s="64"/>
      <c r="P11" s="21"/>
      <c r="Q11" s="21"/>
    </row>
    <row r="12" spans="1:18" s="22" customFormat="1" ht="30" customHeight="1" x14ac:dyDescent="0.3">
      <c r="C12" s="54" t="s">
        <v>9</v>
      </c>
      <c r="D12" s="54"/>
      <c r="E12" s="54"/>
      <c r="P12" s="21"/>
      <c r="Q12" s="21"/>
    </row>
    <row r="13" spans="1:18" s="22" customFormat="1" ht="30" customHeight="1" x14ac:dyDescent="0.3">
      <c r="A13" s="51" t="s">
        <v>222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s="22" customFormat="1" x14ac:dyDescent="0.3">
      <c r="P14" s="21"/>
      <c r="Q14" s="21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18"/>
  <sheetViews>
    <sheetView zoomScale="61" zoomScaleNormal="61" workbookViewId="0">
      <selection activeCell="A16" sqref="A16:O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360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54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36" t="s">
        <v>293</v>
      </c>
      <c r="C4" s="36" t="s">
        <v>82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RANK(L4,$L$4:$L$17)</f>
        <v>1</v>
      </c>
      <c r="N4" s="3">
        <f t="shared" ref="N4:N7" si="1">MAX(D4:H4)</f>
        <v>0</v>
      </c>
      <c r="O4" s="3">
        <f t="shared" ref="O4:O7" si="2">MIN(D4:H4)</f>
        <v>0</v>
      </c>
      <c r="P4" s="21">
        <f t="shared" ref="P4:P9" si="3">SUM(I4-N4-O4)</f>
        <v>0</v>
      </c>
      <c r="Q4" s="21">
        <f>AVERAGE(N4:O4)</f>
        <v>0</v>
      </c>
      <c r="R4" s="34">
        <f>L4-Q4</f>
        <v>0</v>
      </c>
    </row>
    <row r="5" spans="1:18" s="21" customFormat="1" ht="37.049999999999997" customHeight="1" x14ac:dyDescent="0.3">
      <c r="A5" s="2">
        <v>2</v>
      </c>
      <c r="B5" s="36" t="s">
        <v>214</v>
      </c>
      <c r="C5" s="36" t="s">
        <v>26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1">
        <f t="shared" si="3"/>
        <v>0</v>
      </c>
      <c r="Q5" s="21">
        <f t="shared" ref="Q5" si="7">AVERAGE(N5:O5)</f>
        <v>0</v>
      </c>
      <c r="R5" s="35">
        <f t="shared" ref="R5" si="8">L5-Q5</f>
        <v>0</v>
      </c>
    </row>
    <row r="6" spans="1:18" s="21" customFormat="1" ht="37.049999999999997" customHeight="1" x14ac:dyDescent="0.3">
      <c r="A6" s="2">
        <v>3</v>
      </c>
      <c r="B6" s="36" t="s">
        <v>217</v>
      </c>
      <c r="C6" s="36" t="s">
        <v>29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1">
        <f t="shared" si="3"/>
        <v>0</v>
      </c>
      <c r="Q6" s="21">
        <f>AVERAGE(N6:O6)</f>
        <v>0</v>
      </c>
      <c r="R6" s="34">
        <f>L6-Q6</f>
        <v>0</v>
      </c>
    </row>
    <row r="7" spans="1:18" s="21" customFormat="1" ht="36.75" customHeight="1" x14ac:dyDescent="0.3">
      <c r="A7" s="2">
        <v>4</v>
      </c>
      <c r="B7" s="36" t="s">
        <v>294</v>
      </c>
      <c r="C7" s="36" t="s">
        <v>30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1">
        <f t="shared" si="3"/>
        <v>0</v>
      </c>
      <c r="Q7" s="21">
        <f t="shared" ref="Q7" si="12">AVERAGE(N7:O7)</f>
        <v>0</v>
      </c>
      <c r="R7" s="35">
        <f t="shared" ref="R7" si="13">L7-Q7</f>
        <v>0</v>
      </c>
    </row>
    <row r="8" spans="1:18" s="21" customFormat="1" ht="36.75" customHeight="1" x14ac:dyDescent="0.3">
      <c r="A8" s="2">
        <v>5</v>
      </c>
      <c r="B8" s="36" t="s">
        <v>251</v>
      </c>
      <c r="C8" s="36" t="s">
        <v>140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>MAX(D8:H8)</f>
        <v>0</v>
      </c>
      <c r="O8" s="3">
        <f>MIN(D8:H8)</f>
        <v>0</v>
      </c>
      <c r="P8" s="21">
        <f t="shared" si="3"/>
        <v>0</v>
      </c>
      <c r="Q8" s="21">
        <f>AVERAGE(N8:O8)</f>
        <v>0</v>
      </c>
      <c r="R8" s="34">
        <f>L8-Q8</f>
        <v>0</v>
      </c>
    </row>
    <row r="9" spans="1:18" s="21" customFormat="1" ht="36.75" customHeight="1" x14ac:dyDescent="0.3">
      <c r="A9" s="2">
        <v>6</v>
      </c>
      <c r="B9" s="36" t="s">
        <v>297</v>
      </c>
      <c r="C9" s="36" t="s">
        <v>86</v>
      </c>
      <c r="D9" s="2"/>
      <c r="E9" s="2"/>
      <c r="F9" s="2"/>
      <c r="G9" s="2"/>
      <c r="H9" s="2"/>
      <c r="I9" s="2">
        <f>SUM(D9:H9)</f>
        <v>0</v>
      </c>
      <c r="J9" s="2">
        <f t="shared" ref="J9" si="14">SUM(P9/3)</f>
        <v>0</v>
      </c>
      <c r="K9" s="2"/>
      <c r="L9" s="2">
        <f t="shared" ref="L9" si="15">SUM(J9:K9)</f>
        <v>0</v>
      </c>
      <c r="M9" s="2">
        <f t="shared" si="0"/>
        <v>1</v>
      </c>
      <c r="N9" s="3">
        <f>MAX(D9:H9)</f>
        <v>0</v>
      </c>
      <c r="O9" s="3">
        <f>MIN(D9:H9)</f>
        <v>0</v>
      </c>
      <c r="P9" s="21">
        <f t="shared" si="3"/>
        <v>0</v>
      </c>
      <c r="Q9" s="21">
        <f t="shared" ref="Q9" si="16">AVERAGE(N9:O9)</f>
        <v>0</v>
      </c>
      <c r="R9" s="35">
        <f t="shared" ref="R9" si="17">L9-Q9</f>
        <v>0</v>
      </c>
    </row>
    <row r="10" spans="1:18" s="21" customFormat="1" ht="36.75" customHeight="1" x14ac:dyDescent="0.3">
      <c r="A10" s="2">
        <v>7</v>
      </c>
      <c r="B10" s="32" t="s">
        <v>298</v>
      </c>
      <c r="C10" s="36" t="s">
        <v>86</v>
      </c>
      <c r="D10" s="2"/>
      <c r="E10" s="2"/>
      <c r="F10" s="2"/>
      <c r="G10" s="2"/>
      <c r="H10" s="2"/>
      <c r="I10" s="2">
        <f>SUM(D10:H10)</f>
        <v>0</v>
      </c>
      <c r="J10" s="2">
        <f t="shared" ref="J10:J15" si="18">SUM(P10/3)</f>
        <v>0</v>
      </c>
      <c r="K10" s="2"/>
      <c r="L10" s="2">
        <f t="shared" ref="L10:L15" si="19">SUM(J10:K10)</f>
        <v>0</v>
      </c>
      <c r="M10" s="2">
        <f t="shared" ref="M10:M15" si="20">RANK(L10,$L$4:$L$17)</f>
        <v>1</v>
      </c>
      <c r="N10" s="3">
        <f>MAX(D10:H10)</f>
        <v>0</v>
      </c>
      <c r="O10" s="3">
        <f>MIN(D10:H10)</f>
        <v>0</v>
      </c>
      <c r="P10" s="21">
        <f t="shared" ref="P10:P15" si="21">SUM(I10-N10-O10)</f>
        <v>0</v>
      </c>
      <c r="Q10" s="21">
        <f t="shared" ref="Q10:Q15" si="22">AVERAGE(N10:O10)</f>
        <v>0</v>
      </c>
      <c r="R10" s="35">
        <f t="shared" ref="R10:R15" si="23">L10-Q10</f>
        <v>0</v>
      </c>
    </row>
    <row r="11" spans="1:18" s="21" customFormat="1" ht="36.75" customHeight="1" x14ac:dyDescent="0.3">
      <c r="A11" s="2">
        <v>8</v>
      </c>
      <c r="B11" s="36" t="s">
        <v>299</v>
      </c>
      <c r="C11" s="36" t="s">
        <v>300</v>
      </c>
      <c r="D11" s="2"/>
      <c r="E11" s="2"/>
      <c r="F11" s="2"/>
      <c r="G11" s="2"/>
      <c r="H11" s="2"/>
      <c r="I11" s="2">
        <f>SUM(D11:H11)</f>
        <v>0</v>
      </c>
      <c r="J11" s="2">
        <f t="shared" si="18"/>
        <v>0</v>
      </c>
      <c r="K11" s="2"/>
      <c r="L11" s="2">
        <f t="shared" si="19"/>
        <v>0</v>
      </c>
      <c r="M11" s="2">
        <f t="shared" si="20"/>
        <v>1</v>
      </c>
      <c r="N11" s="3">
        <f>MAX(D11:H11)</f>
        <v>0</v>
      </c>
      <c r="O11" s="3">
        <f>MIN(D11:H11)</f>
        <v>0</v>
      </c>
      <c r="P11" s="21">
        <f t="shared" si="21"/>
        <v>0</v>
      </c>
      <c r="Q11" s="21">
        <f t="shared" si="22"/>
        <v>0</v>
      </c>
      <c r="R11" s="35">
        <f t="shared" si="23"/>
        <v>0</v>
      </c>
    </row>
    <row r="12" spans="1:18" s="21" customFormat="1" ht="36.75" customHeight="1" x14ac:dyDescent="0.3">
      <c r="A12" s="2">
        <v>9</v>
      </c>
      <c r="B12" s="36" t="s">
        <v>260</v>
      </c>
      <c r="C12" s="36" t="s">
        <v>140</v>
      </c>
      <c r="D12" s="2"/>
      <c r="E12" s="2"/>
      <c r="F12" s="2"/>
      <c r="G12" s="2"/>
      <c r="H12" s="2"/>
      <c r="I12" s="2">
        <f>SUM(D12:H12)</f>
        <v>0</v>
      </c>
      <c r="J12" s="2">
        <f t="shared" si="18"/>
        <v>0</v>
      </c>
      <c r="K12" s="2"/>
      <c r="L12" s="2">
        <f t="shared" si="19"/>
        <v>0</v>
      </c>
      <c r="M12" s="2">
        <f t="shared" si="20"/>
        <v>1</v>
      </c>
      <c r="N12" s="3">
        <f>MAX(D12:H12)</f>
        <v>0</v>
      </c>
      <c r="O12" s="3">
        <f>MIN(D12:H12)</f>
        <v>0</v>
      </c>
      <c r="P12" s="21">
        <f t="shared" si="21"/>
        <v>0</v>
      </c>
      <c r="Q12" s="21">
        <f t="shared" si="22"/>
        <v>0</v>
      </c>
      <c r="R12" s="35">
        <f t="shared" si="23"/>
        <v>0</v>
      </c>
    </row>
    <row r="13" spans="1:18" s="21" customFormat="1" ht="36.75" customHeight="1" x14ac:dyDescent="0.3">
      <c r="A13" s="2">
        <v>10</v>
      </c>
      <c r="B13" s="36" t="s">
        <v>301</v>
      </c>
      <c r="C13" s="36" t="s">
        <v>26</v>
      </c>
      <c r="D13" s="2"/>
      <c r="E13" s="2"/>
      <c r="F13" s="2"/>
      <c r="G13" s="2"/>
      <c r="H13" s="2"/>
      <c r="I13" s="2">
        <f t="shared" ref="I13:I15" si="24">SUM(D13:H13)</f>
        <v>0</v>
      </c>
      <c r="J13" s="2">
        <f t="shared" si="18"/>
        <v>0</v>
      </c>
      <c r="K13" s="2"/>
      <c r="L13" s="2">
        <f t="shared" si="19"/>
        <v>0</v>
      </c>
      <c r="M13" s="2">
        <f t="shared" si="20"/>
        <v>1</v>
      </c>
      <c r="N13" s="3">
        <f t="shared" ref="N13:N15" si="25">MAX(D13:H13)</f>
        <v>0</v>
      </c>
      <c r="O13" s="3">
        <f t="shared" ref="O13:O15" si="26">MIN(D13:H13)</f>
        <v>0</v>
      </c>
      <c r="P13" s="21">
        <f t="shared" si="21"/>
        <v>0</v>
      </c>
      <c r="Q13" s="21">
        <f t="shared" si="22"/>
        <v>0</v>
      </c>
      <c r="R13" s="35">
        <f t="shared" si="23"/>
        <v>0</v>
      </c>
    </row>
    <row r="14" spans="1:18" s="21" customFormat="1" ht="36.75" customHeight="1" x14ac:dyDescent="0.3">
      <c r="A14" s="2">
        <v>11</v>
      </c>
      <c r="B14" s="36" t="s">
        <v>295</v>
      </c>
      <c r="C14" s="36" t="s">
        <v>140</v>
      </c>
      <c r="D14" s="2"/>
      <c r="E14" s="2"/>
      <c r="F14" s="2"/>
      <c r="G14" s="2"/>
      <c r="H14" s="2"/>
      <c r="I14" s="2">
        <f t="shared" si="24"/>
        <v>0</v>
      </c>
      <c r="J14" s="2">
        <f t="shared" si="18"/>
        <v>0</v>
      </c>
      <c r="K14" s="2"/>
      <c r="L14" s="2">
        <f t="shared" si="19"/>
        <v>0</v>
      </c>
      <c r="M14" s="2">
        <f t="shared" si="20"/>
        <v>1</v>
      </c>
      <c r="N14" s="3">
        <f t="shared" si="25"/>
        <v>0</v>
      </c>
      <c r="O14" s="3">
        <f t="shared" si="26"/>
        <v>0</v>
      </c>
      <c r="P14" s="21">
        <f t="shared" si="21"/>
        <v>0</v>
      </c>
      <c r="Q14" s="21">
        <f t="shared" si="22"/>
        <v>0</v>
      </c>
      <c r="R14" s="35">
        <f t="shared" si="23"/>
        <v>0</v>
      </c>
    </row>
    <row r="15" spans="1:18" s="21" customFormat="1" ht="36.75" customHeight="1" x14ac:dyDescent="0.3">
      <c r="A15" s="2">
        <v>12</v>
      </c>
      <c r="B15" s="36" t="s">
        <v>296</v>
      </c>
      <c r="C15" s="36" t="s">
        <v>86</v>
      </c>
      <c r="D15" s="2"/>
      <c r="E15" s="2"/>
      <c r="F15" s="2"/>
      <c r="G15" s="2"/>
      <c r="H15" s="2"/>
      <c r="I15" s="2">
        <f t="shared" si="24"/>
        <v>0</v>
      </c>
      <c r="J15" s="2">
        <f t="shared" si="18"/>
        <v>0</v>
      </c>
      <c r="K15" s="2"/>
      <c r="L15" s="2">
        <f t="shared" si="19"/>
        <v>0</v>
      </c>
      <c r="M15" s="2">
        <f t="shared" si="20"/>
        <v>1</v>
      </c>
      <c r="N15" s="3">
        <f t="shared" si="25"/>
        <v>0</v>
      </c>
      <c r="O15" s="3">
        <f t="shared" si="26"/>
        <v>0</v>
      </c>
      <c r="P15" s="21">
        <f t="shared" si="21"/>
        <v>0</v>
      </c>
      <c r="Q15" s="21">
        <f t="shared" si="22"/>
        <v>0</v>
      </c>
      <c r="R15" s="35">
        <f t="shared" si="23"/>
        <v>0</v>
      </c>
    </row>
    <row r="16" spans="1:18" s="22" customFormat="1" ht="30" customHeight="1" x14ac:dyDescent="0.3">
      <c r="A16" s="61" t="s">
        <v>151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4"/>
      <c r="O16" s="64"/>
      <c r="P16" s="21"/>
      <c r="Q16" s="21"/>
      <c r="R16" s="24"/>
    </row>
    <row r="17" spans="1:18" s="22" customFormat="1" ht="30" customHeight="1" x14ac:dyDescent="0.3">
      <c r="A17" s="4"/>
      <c r="B17" s="4"/>
      <c r="C17" s="54" t="s">
        <v>9</v>
      </c>
      <c r="D17" s="54"/>
      <c r="E17" s="54"/>
      <c r="F17" s="4"/>
      <c r="G17" s="4"/>
      <c r="H17" s="4"/>
      <c r="I17" s="4"/>
      <c r="J17" s="4"/>
      <c r="K17" s="4"/>
      <c r="L17" s="4"/>
      <c r="M17" s="4"/>
      <c r="N17" s="4"/>
      <c r="O17" s="4"/>
      <c r="P17" s="21"/>
      <c r="Q17" s="21"/>
      <c r="R17" s="24"/>
    </row>
    <row r="18" spans="1:18" s="22" customFormat="1" ht="30" customHeight="1" x14ac:dyDescent="0.3">
      <c r="A18" s="51" t="s">
        <v>55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</row>
  </sheetData>
  <sortState xmlns:xlrd2="http://schemas.microsoft.com/office/spreadsheetml/2017/richdata2" ref="A4:C11">
    <sortCondition ref="A3"/>
  </sortState>
  <mergeCells count="6">
    <mergeCell ref="A18:R18"/>
    <mergeCell ref="A1:M2"/>
    <mergeCell ref="N2:P2"/>
    <mergeCell ref="Q2:R2"/>
    <mergeCell ref="A16:O16"/>
    <mergeCell ref="C17:E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8"/>
  <sheetViews>
    <sheetView zoomScale="62" zoomScaleNormal="62" workbookViewId="0">
      <selection activeCell="M16" sqref="M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.21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361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236</v>
      </c>
      <c r="K3" s="6" t="s">
        <v>51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6" customHeight="1" x14ac:dyDescent="0.3">
      <c r="A4" s="2">
        <v>1</v>
      </c>
      <c r="B4" s="36" t="s">
        <v>305</v>
      </c>
      <c r="C4" s="36" t="s">
        <v>30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RANK(L4,$L$4:$L$15)</f>
        <v>1</v>
      </c>
      <c r="N4" s="3">
        <f t="shared" ref="N4:N7" si="1">MAX(D4:H4)</f>
        <v>0</v>
      </c>
      <c r="O4" s="3">
        <f t="shared" ref="O4:O7" si="2">MIN(D4:H4)</f>
        <v>0</v>
      </c>
      <c r="P4" s="21">
        <f t="shared" ref="P4:P7" si="3">SUM(I4-N4-O4)</f>
        <v>0</v>
      </c>
      <c r="Q4" s="21">
        <f>AVERAGE(N4:O4)</f>
        <v>0</v>
      </c>
      <c r="R4" s="34">
        <f>L4-Q4</f>
        <v>0</v>
      </c>
    </row>
    <row r="5" spans="1:18" s="21" customFormat="1" ht="36" customHeight="1" x14ac:dyDescent="0.3">
      <c r="A5" s="2">
        <v>2</v>
      </c>
      <c r="B5" s="36" t="s">
        <v>308</v>
      </c>
      <c r="C5" s="32" t="s">
        <v>86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1">
        <f t="shared" si="3"/>
        <v>0</v>
      </c>
      <c r="Q5" s="21">
        <f t="shared" ref="Q5" si="7">AVERAGE(N5:O5)</f>
        <v>0</v>
      </c>
      <c r="R5" s="35">
        <f t="shared" ref="R5" si="8">L5-Q5</f>
        <v>0</v>
      </c>
    </row>
    <row r="6" spans="1:18" s="21" customFormat="1" ht="36" customHeight="1" x14ac:dyDescent="0.3">
      <c r="A6" s="2">
        <v>3</v>
      </c>
      <c r="B6" s="36" t="s">
        <v>307</v>
      </c>
      <c r="C6" s="36" t="s">
        <v>30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1">
        <f t="shared" si="3"/>
        <v>0</v>
      </c>
      <c r="Q6" s="21">
        <f>AVERAGE(N6:O6)</f>
        <v>0</v>
      </c>
      <c r="R6" s="34">
        <f>L6-Q6</f>
        <v>0</v>
      </c>
    </row>
    <row r="7" spans="1:18" s="21" customFormat="1" ht="36" customHeight="1" x14ac:dyDescent="0.3">
      <c r="A7" s="2">
        <v>4</v>
      </c>
      <c r="B7" s="36" t="s">
        <v>269</v>
      </c>
      <c r="C7" s="36" t="s">
        <v>26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1">
        <f t="shared" si="3"/>
        <v>0</v>
      </c>
      <c r="Q7" s="21">
        <f t="shared" ref="Q7" si="12">AVERAGE(N7:O7)</f>
        <v>0</v>
      </c>
      <c r="R7" s="35">
        <f t="shared" ref="R7" si="13">L7-Q7</f>
        <v>0</v>
      </c>
    </row>
    <row r="8" spans="1:18" s="21" customFormat="1" ht="36" customHeight="1" x14ac:dyDescent="0.3">
      <c r="A8" s="2">
        <v>5</v>
      </c>
      <c r="B8" s="36" t="s">
        <v>304</v>
      </c>
      <c r="C8" s="36" t="s">
        <v>26</v>
      </c>
      <c r="D8" s="2"/>
      <c r="E8" s="2"/>
      <c r="F8" s="2"/>
      <c r="G8" s="2"/>
      <c r="H8" s="2"/>
      <c r="I8" s="2">
        <f t="shared" ref="I8:I10" si="14">SUM(D8:H8)</f>
        <v>0</v>
      </c>
      <c r="J8" s="2">
        <f t="shared" ref="J8:J10" si="15">SUM(P8/3)</f>
        <v>0</v>
      </c>
      <c r="K8" s="2"/>
      <c r="L8" s="2">
        <f t="shared" ref="L8:L10" si="16">SUM(J8:K8)</f>
        <v>0</v>
      </c>
      <c r="M8" s="2">
        <f t="shared" si="0"/>
        <v>1</v>
      </c>
      <c r="N8" s="3">
        <f t="shared" ref="N8:N10" si="17">MAX(D8:H8)</f>
        <v>0</v>
      </c>
      <c r="O8" s="3">
        <f t="shared" ref="O8:O10" si="18">MIN(D8:H8)</f>
        <v>0</v>
      </c>
      <c r="P8" s="21">
        <f t="shared" ref="P8:P10" si="19">SUM(I8-N8-O8)</f>
        <v>0</v>
      </c>
      <c r="Q8" s="21">
        <f t="shared" ref="Q8:Q10" si="20">AVERAGE(N8:O8)</f>
        <v>0</v>
      </c>
      <c r="R8" s="35">
        <f t="shared" ref="R8:R10" si="21">L8-Q8</f>
        <v>0</v>
      </c>
    </row>
    <row r="9" spans="1:18" s="21" customFormat="1" ht="36" customHeight="1" x14ac:dyDescent="0.3">
      <c r="A9" s="2">
        <v>6</v>
      </c>
      <c r="B9" s="36" t="s">
        <v>306</v>
      </c>
      <c r="C9" s="36" t="s">
        <v>30</v>
      </c>
      <c r="D9" s="2"/>
      <c r="E9" s="2"/>
      <c r="F9" s="2"/>
      <c r="G9" s="2"/>
      <c r="H9" s="2"/>
      <c r="I9" s="2">
        <f t="shared" si="14"/>
        <v>0</v>
      </c>
      <c r="J9" s="2">
        <f t="shared" si="15"/>
        <v>0</v>
      </c>
      <c r="K9" s="2"/>
      <c r="L9" s="2">
        <f t="shared" si="16"/>
        <v>0</v>
      </c>
      <c r="M9" s="2">
        <f t="shared" si="0"/>
        <v>1</v>
      </c>
      <c r="N9" s="3">
        <f t="shared" si="17"/>
        <v>0</v>
      </c>
      <c r="O9" s="3">
        <f t="shared" si="18"/>
        <v>0</v>
      </c>
      <c r="P9" s="21">
        <f t="shared" si="19"/>
        <v>0</v>
      </c>
      <c r="Q9" s="21">
        <f t="shared" si="20"/>
        <v>0</v>
      </c>
      <c r="R9" s="35">
        <f t="shared" si="21"/>
        <v>0</v>
      </c>
    </row>
    <row r="10" spans="1:18" s="21" customFormat="1" ht="36" customHeight="1" x14ac:dyDescent="0.3">
      <c r="A10" s="2">
        <v>7</v>
      </c>
      <c r="B10" s="36" t="s">
        <v>303</v>
      </c>
      <c r="C10" s="36" t="s">
        <v>26</v>
      </c>
      <c r="D10" s="2"/>
      <c r="E10" s="2"/>
      <c r="F10" s="2"/>
      <c r="G10" s="2"/>
      <c r="H10" s="2"/>
      <c r="I10" s="2">
        <f t="shared" si="14"/>
        <v>0</v>
      </c>
      <c r="J10" s="2">
        <f t="shared" si="15"/>
        <v>0</v>
      </c>
      <c r="K10" s="2"/>
      <c r="L10" s="2">
        <f t="shared" si="16"/>
        <v>0</v>
      </c>
      <c r="M10" s="2">
        <f t="shared" si="0"/>
        <v>1</v>
      </c>
      <c r="N10" s="3">
        <f t="shared" si="17"/>
        <v>0</v>
      </c>
      <c r="O10" s="3">
        <f t="shared" si="18"/>
        <v>0</v>
      </c>
      <c r="P10" s="21">
        <f t="shared" si="19"/>
        <v>0</v>
      </c>
      <c r="Q10" s="21">
        <f t="shared" si="20"/>
        <v>0</v>
      </c>
      <c r="R10" s="35">
        <f t="shared" si="21"/>
        <v>0</v>
      </c>
    </row>
    <row r="11" spans="1:18" s="22" customFormat="1" ht="30" customHeight="1" x14ac:dyDescent="0.3">
      <c r="A11" s="56" t="s">
        <v>302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64"/>
      <c r="O11" s="64"/>
      <c r="P11" s="21"/>
      <c r="Q11" s="21"/>
    </row>
    <row r="12" spans="1:18" s="22" customFormat="1" ht="30" customHeight="1" x14ac:dyDescent="0.3">
      <c r="A12" s="4"/>
      <c r="B12" s="4"/>
      <c r="C12" s="54" t="s">
        <v>9</v>
      </c>
      <c r="D12" s="54"/>
      <c r="E12" s="54"/>
      <c r="F12" s="4"/>
      <c r="G12" s="4"/>
      <c r="H12" s="4"/>
      <c r="I12" s="4"/>
      <c r="J12" s="4"/>
      <c r="K12" s="4"/>
      <c r="L12" s="4"/>
      <c r="M12" s="4"/>
      <c r="N12" s="4"/>
      <c r="O12" s="4"/>
      <c r="P12" s="21"/>
      <c r="Q12" s="21"/>
    </row>
    <row r="13" spans="1:18" s="22" customFormat="1" ht="30" customHeight="1" x14ac:dyDescent="0.3">
      <c r="A13" s="51" t="s">
        <v>222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ht="30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9"/>
    </row>
    <row r="15" spans="1:18" ht="30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9"/>
    </row>
    <row r="16" spans="1:18" ht="30" customHeight="1" x14ac:dyDescent="0.3"/>
    <row r="17" ht="30" customHeight="1" x14ac:dyDescent="0.3"/>
    <row r="18" ht="33" customHeight="1" x14ac:dyDescent="0.3"/>
  </sheetData>
  <sortState xmlns:xlrd2="http://schemas.microsoft.com/office/spreadsheetml/2017/richdata2" ref="A4:C16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4"/>
  <sheetViews>
    <sheetView zoomScale="72" zoomScaleNormal="72" workbookViewId="0">
      <selection activeCell="G15" sqref="G1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52" t="s">
        <v>362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35</v>
      </c>
      <c r="J3" s="6" t="s">
        <v>236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36" t="s">
        <v>313</v>
      </c>
      <c r="C4" s="36" t="s">
        <v>140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34">
        <f>L4-Q4</f>
        <v>0</v>
      </c>
    </row>
    <row r="5" spans="1:18" s="21" customFormat="1" ht="37.049999999999997" customHeight="1" x14ac:dyDescent="0.3">
      <c r="A5" s="2">
        <v>2</v>
      </c>
      <c r="B5" s="36" t="s">
        <v>310</v>
      </c>
      <c r="C5" s="36" t="s">
        <v>34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7" si="3">AVERAGE(N5:O5)</f>
        <v>0</v>
      </c>
      <c r="R5" s="35">
        <f t="shared" ref="R5:R7" si="4">L5-Q5</f>
        <v>0</v>
      </c>
    </row>
    <row r="6" spans="1:18" s="21" customFormat="1" ht="37.049999999999997" customHeight="1" x14ac:dyDescent="0.3">
      <c r="A6" s="2">
        <v>3</v>
      </c>
      <c r="B6" s="36" t="s">
        <v>312</v>
      </c>
      <c r="C6" s="36" t="s">
        <v>140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35">
        <f t="shared" si="4"/>
        <v>0</v>
      </c>
    </row>
    <row r="7" spans="1:18" s="21" customFormat="1" ht="37.049999999999997" customHeight="1" x14ac:dyDescent="0.3">
      <c r="A7" s="2">
        <v>4</v>
      </c>
      <c r="B7" s="36" t="s">
        <v>311</v>
      </c>
      <c r="C7" s="36" t="s">
        <v>140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40">
        <f>RANK(L7,$L$4:$L$8)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3"/>
        <v>0</v>
      </c>
      <c r="R7" s="35">
        <f t="shared" si="4"/>
        <v>0</v>
      </c>
    </row>
    <row r="8" spans="1:18" s="21" customFormat="1" ht="37.049999999999997" customHeight="1" x14ac:dyDescent="0.3">
      <c r="A8" s="2">
        <v>5</v>
      </c>
      <c r="B8" s="36" t="s">
        <v>314</v>
      </c>
      <c r="C8" s="32" t="s">
        <v>30</v>
      </c>
      <c r="D8" s="2"/>
      <c r="E8" s="2"/>
      <c r="F8" s="2"/>
      <c r="G8" s="2"/>
      <c r="H8" s="2"/>
      <c r="I8" s="2">
        <f t="shared" si="0"/>
        <v>0</v>
      </c>
      <c r="J8" s="2">
        <f t="shared" ref="J8" si="5">SUM(P8/3)</f>
        <v>0</v>
      </c>
      <c r="K8" s="2"/>
      <c r="L8" s="39">
        <f t="shared" ref="L8" si="6">SUM(J8:K8)</f>
        <v>0</v>
      </c>
      <c r="M8" s="41">
        <f>RANK(L8,$L$4:$L$8)</f>
        <v>1</v>
      </c>
      <c r="N8" s="3">
        <f t="shared" ref="N8" si="7">MAX(D8:H8)</f>
        <v>0</v>
      </c>
      <c r="O8" s="3">
        <f t="shared" ref="O8" si="8">MIN(D8:H8)</f>
        <v>0</v>
      </c>
      <c r="P8" s="21">
        <f t="shared" ref="P8" si="9">SUM(I8-N8-O8)</f>
        <v>0</v>
      </c>
      <c r="Q8" s="21">
        <f t="shared" ref="Q8" si="10">AVERAGE(N8:O8)</f>
        <v>0</v>
      </c>
      <c r="R8" s="35">
        <f t="shared" ref="R8" si="11">L8-Q8</f>
        <v>0</v>
      </c>
    </row>
    <row r="9" spans="1:18" s="22" customFormat="1" ht="30" customHeight="1" x14ac:dyDescent="0.3">
      <c r="A9" s="30" t="s">
        <v>48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17"/>
      <c r="N9" s="17"/>
      <c r="O9" s="17"/>
      <c r="P9" s="21"/>
      <c r="Q9" s="21"/>
    </row>
    <row r="10" spans="1:18" s="22" customFormat="1" ht="30" customHeight="1" x14ac:dyDescent="0.3">
      <c r="A10" s="4"/>
      <c r="B10" s="4"/>
      <c r="C10" s="54" t="s">
        <v>9</v>
      </c>
      <c r="D10" s="54"/>
      <c r="E10" s="54"/>
      <c r="F10" s="4"/>
      <c r="G10" s="4"/>
      <c r="H10" s="4"/>
      <c r="I10" s="4"/>
      <c r="J10" s="4"/>
      <c r="K10" s="4"/>
      <c r="L10" s="4"/>
      <c r="M10" s="4"/>
      <c r="N10" s="4"/>
      <c r="O10" s="4"/>
      <c r="P10" s="21"/>
      <c r="Q10" s="21"/>
    </row>
    <row r="11" spans="1:18" s="22" customFormat="1" ht="30" customHeight="1" x14ac:dyDescent="0.3">
      <c r="A11" s="51" t="s">
        <v>50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</row>
    <row r="12" spans="1:18" ht="6.75" customHeight="1" x14ac:dyDescent="0.3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</row>
    <row r="13" spans="1:18" ht="37.049999999999997" customHeight="1" x14ac:dyDescent="0.3"/>
    <row r="14" spans="1:18" ht="16.2" customHeight="1" x14ac:dyDescent="0.3"/>
  </sheetData>
  <sortState xmlns:xlrd2="http://schemas.microsoft.com/office/spreadsheetml/2017/richdata2" ref="A4:C8">
    <sortCondition ref="A3"/>
  </sortState>
  <mergeCells count="5">
    <mergeCell ref="A11:R12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10"/>
  <sheetViews>
    <sheetView zoomScale="76" zoomScaleNormal="76" workbookViewId="0">
      <selection activeCell="I17" sqref="I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8.2" customHeight="1" x14ac:dyDescent="0.3">
      <c r="A1" s="52" t="s">
        <v>342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21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221</v>
      </c>
      <c r="O2" s="53"/>
      <c r="P2" s="53"/>
      <c r="Q2" s="53" t="s">
        <v>19</v>
      </c>
      <c r="R2" s="53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320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36" t="s">
        <v>191</v>
      </c>
      <c r="C4" s="36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34">
        <f>L4-Q4</f>
        <v>0</v>
      </c>
    </row>
    <row r="5" spans="1:18" s="21" customFormat="1" ht="37.049999999999997" customHeight="1" x14ac:dyDescent="0.3">
      <c r="A5" s="2">
        <v>2</v>
      </c>
      <c r="B5" s="32" t="s">
        <v>317</v>
      </c>
      <c r="C5" s="36" t="s">
        <v>25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35">
        <f t="shared" ref="R5" si="4">L5-Q5</f>
        <v>0</v>
      </c>
    </row>
    <row r="6" spans="1:18" s="21" customFormat="1" ht="37.049999999999997" customHeight="1" x14ac:dyDescent="0.3">
      <c r="A6" s="2">
        <v>3</v>
      </c>
      <c r="B6" s="36" t="s">
        <v>315</v>
      </c>
      <c r="C6" s="36" t="s">
        <v>316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ref="Q6" si="8">AVERAGE(N6:O6)</f>
        <v>0</v>
      </c>
      <c r="R6" s="35">
        <f t="shared" ref="R6" si="9">L6-Q6</f>
        <v>0</v>
      </c>
    </row>
    <row r="7" spans="1:18" s="21" customFormat="1" ht="37.049999999999997" customHeight="1" x14ac:dyDescent="0.3">
      <c r="A7" s="2">
        <v>4</v>
      </c>
      <c r="B7" s="36" t="s">
        <v>318</v>
      </c>
      <c r="C7" s="36" t="s">
        <v>25</v>
      </c>
      <c r="D7" s="2"/>
      <c r="E7" s="2"/>
      <c r="F7" s="2"/>
      <c r="G7" s="2"/>
      <c r="H7" s="2"/>
      <c r="I7" s="2">
        <f t="shared" ref="I7" si="10">SUM(D7:H7)</f>
        <v>0</v>
      </c>
      <c r="J7" s="2">
        <f t="shared" ref="J7" si="11">SUM(P7/3)</f>
        <v>0</v>
      </c>
      <c r="K7" s="2"/>
      <c r="L7" s="2">
        <f t="shared" ref="L7" si="12">SUM(J7:K7)</f>
        <v>0</v>
      </c>
      <c r="M7" s="2">
        <f>RANK(L7,$L$4:$L$6)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ref="Q7" si="13">AVERAGE(N7:O7)</f>
        <v>0</v>
      </c>
      <c r="R7" s="35">
        <f t="shared" ref="R7" si="14">L7-Q7</f>
        <v>0</v>
      </c>
    </row>
    <row r="8" spans="1:18" s="22" customFormat="1" ht="30" customHeight="1" x14ac:dyDescent="0.3">
      <c r="A8" s="17" t="s">
        <v>319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P8" s="21"/>
      <c r="Q8" s="21"/>
    </row>
    <row r="9" spans="1:18" s="22" customFormat="1" ht="30" customHeight="1" x14ac:dyDescent="0.3">
      <c r="A9" s="4"/>
      <c r="B9" s="4"/>
      <c r="C9" s="54" t="s">
        <v>9</v>
      </c>
      <c r="D9" s="54"/>
      <c r="E9" s="54"/>
      <c r="F9" s="4"/>
      <c r="G9" s="4"/>
      <c r="H9" s="4"/>
      <c r="I9" s="4"/>
      <c r="J9" s="4"/>
      <c r="K9" s="4"/>
      <c r="L9" s="4"/>
      <c r="M9" s="4"/>
      <c r="N9" s="4"/>
      <c r="O9" s="4"/>
      <c r="P9" s="21"/>
      <c r="Q9" s="21"/>
    </row>
    <row r="10" spans="1:18" s="22" customFormat="1" ht="30" customHeight="1" x14ac:dyDescent="0.3">
      <c r="A10" s="51" t="s">
        <v>222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</sheetData>
  <sortState xmlns:xlrd2="http://schemas.microsoft.com/office/spreadsheetml/2017/richdata2" ref="A4:C6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13"/>
  <sheetViews>
    <sheetView zoomScale="81" zoomScaleNormal="81" workbookViewId="0">
      <selection activeCell="F15" sqref="F1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441406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7.6" customHeight="1" x14ac:dyDescent="0.3">
      <c r="A1" s="52" t="s">
        <v>363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7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3" t="s">
        <v>19</v>
      </c>
      <c r="R2" s="53"/>
    </row>
    <row r="3" spans="1:18" s="7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88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7" customFormat="1" ht="34.950000000000003" customHeight="1" x14ac:dyDescent="0.3">
      <c r="A4" s="2">
        <v>1</v>
      </c>
      <c r="B4" s="36" t="s">
        <v>322</v>
      </c>
      <c r="C4" s="36" t="s">
        <v>34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42">
        <f>L4-Q4</f>
        <v>0</v>
      </c>
    </row>
    <row r="5" spans="1:18" s="7" customFormat="1" ht="34.950000000000003" customHeight="1" x14ac:dyDescent="0.3">
      <c r="A5" s="2">
        <v>2</v>
      </c>
      <c r="B5" s="36" t="s">
        <v>246</v>
      </c>
      <c r="C5" s="36" t="s">
        <v>31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43">
        <f t="shared" ref="R5:R7" si="5">L5-Q5</f>
        <v>0</v>
      </c>
    </row>
    <row r="6" spans="1:18" s="7" customFormat="1" ht="34.950000000000003" customHeight="1" x14ac:dyDescent="0.3">
      <c r="A6" s="2">
        <v>3</v>
      </c>
      <c r="B6" s="36" t="s">
        <v>252</v>
      </c>
      <c r="C6" s="36" t="s">
        <v>140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43">
        <f t="shared" si="5"/>
        <v>0</v>
      </c>
    </row>
    <row r="7" spans="1:18" s="7" customFormat="1" ht="34.950000000000003" customHeight="1" x14ac:dyDescent="0.3">
      <c r="A7" s="2">
        <v>4</v>
      </c>
      <c r="B7" s="36" t="s">
        <v>323</v>
      </c>
      <c r="C7" s="36" t="s">
        <v>148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43">
        <f t="shared" si="5"/>
        <v>0</v>
      </c>
    </row>
    <row r="8" spans="1:18" ht="30" customHeight="1" x14ac:dyDescent="0.3">
      <c r="A8" s="65" t="s">
        <v>321</v>
      </c>
      <c r="B8" s="65"/>
      <c r="C8" s="65"/>
      <c r="D8" s="65"/>
      <c r="E8" s="65"/>
    </row>
    <row r="9" spans="1:18" ht="30" customHeight="1" x14ac:dyDescent="0.3">
      <c r="C9" s="54" t="s">
        <v>9</v>
      </c>
      <c r="D9" s="54"/>
      <c r="E9" s="54"/>
    </row>
    <row r="10" spans="1:18" ht="30" customHeight="1" x14ac:dyDescent="0.3">
      <c r="A10" s="51" t="s">
        <v>50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18" ht="30" customHeight="1" x14ac:dyDescent="0.3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</row>
    <row r="12" spans="1:18" ht="19.8" x14ac:dyDescent="0.3">
      <c r="F12" s="17"/>
      <c r="G12" s="17"/>
      <c r="H12" s="17"/>
      <c r="I12" s="17"/>
      <c r="J12" s="17"/>
      <c r="K12" s="17"/>
      <c r="L12" s="17"/>
      <c r="M12" s="17"/>
    </row>
    <row r="13" spans="1:18" ht="19.8" x14ac:dyDescent="0.3">
      <c r="A13" s="4"/>
      <c r="B13" s="4"/>
      <c r="F13" s="4"/>
      <c r="G13" s="4"/>
      <c r="H13" s="4"/>
      <c r="I13" s="4"/>
      <c r="J13" s="4"/>
      <c r="K13" s="4"/>
      <c r="L13" s="4"/>
      <c r="M13" s="4"/>
      <c r="N13" s="4"/>
      <c r="O13" s="4"/>
    </row>
  </sheetData>
  <sortState xmlns:xlrd2="http://schemas.microsoft.com/office/spreadsheetml/2017/richdata2" ref="A4:C7">
    <sortCondition ref="A3"/>
  </sortState>
  <mergeCells count="6">
    <mergeCell ref="A8:E8"/>
    <mergeCell ref="A10:R11"/>
    <mergeCell ref="C9:E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11"/>
  <sheetViews>
    <sheetView zoomScaleNormal="100" workbookViewId="0">
      <selection activeCell="A10" sqref="A10:R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7.6" customHeight="1" x14ac:dyDescent="0.3">
      <c r="A1" s="52" t="s">
        <v>364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7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3" t="s">
        <v>19</v>
      </c>
      <c r="R2" s="53"/>
    </row>
    <row r="3" spans="1:18" s="7" customFormat="1" ht="3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96</v>
      </c>
      <c r="K3" s="6" t="s">
        <v>51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7" customFormat="1" ht="36" customHeight="1" x14ac:dyDescent="0.3">
      <c r="A4" s="2">
        <v>1</v>
      </c>
      <c r="B4" s="36" t="s">
        <v>324</v>
      </c>
      <c r="C4" s="32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42">
        <f>L4-Q4</f>
        <v>0</v>
      </c>
    </row>
    <row r="5" spans="1:18" s="7" customFormat="1" ht="36" customHeight="1" x14ac:dyDescent="0.3">
      <c r="A5" s="2">
        <v>2</v>
      </c>
      <c r="B5" s="36" t="s">
        <v>325</v>
      </c>
      <c r="C5" s="36" t="s">
        <v>26</v>
      </c>
      <c r="D5" s="2"/>
      <c r="E5" s="2"/>
      <c r="F5" s="2"/>
      <c r="G5" s="2"/>
      <c r="H5" s="2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43">
        <f t="shared" ref="R5" si="7">L5-Q5</f>
        <v>0</v>
      </c>
    </row>
    <row r="6" spans="1:18" s="7" customFormat="1" ht="36" customHeight="1" x14ac:dyDescent="0.3">
      <c r="A6" s="2">
        <v>3</v>
      </c>
      <c r="B6" s="36" t="s">
        <v>177</v>
      </c>
      <c r="C6" s="36" t="s">
        <v>148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>AVERAGE(N6:O6)</f>
        <v>0</v>
      </c>
      <c r="R6" s="42">
        <f>L6-Q6</f>
        <v>0</v>
      </c>
    </row>
    <row r="7" spans="1:18" s="7" customFormat="1" ht="36" customHeight="1" x14ac:dyDescent="0.3">
      <c r="A7" s="2">
        <v>4</v>
      </c>
      <c r="B7" s="36" t="s">
        <v>326</v>
      </c>
      <c r="C7" s="36" t="s">
        <v>26</v>
      </c>
      <c r="D7" s="2"/>
      <c r="E7" s="2"/>
      <c r="F7" s="2"/>
      <c r="G7" s="2"/>
      <c r="H7" s="2"/>
      <c r="I7" s="2">
        <f t="shared" ref="I7" si="8">SUM(D7:H7)</f>
        <v>0</v>
      </c>
      <c r="J7" s="2">
        <f t="shared" ref="J7" si="9">SUM(P7/3)</f>
        <v>0</v>
      </c>
      <c r="K7" s="2"/>
      <c r="L7" s="2">
        <f t="shared" ref="L7" si="10">SUM(J7:K7)</f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ref="Q7" si="11">AVERAGE(N7:O7)</f>
        <v>0</v>
      </c>
      <c r="R7" s="43">
        <f t="shared" ref="R7" si="12">L7-Q7</f>
        <v>0</v>
      </c>
    </row>
    <row r="8" spans="1:18" ht="30" customHeight="1" x14ac:dyDescent="0.3">
      <c r="A8" s="56" t="s">
        <v>319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7"/>
      <c r="O8" s="57"/>
    </row>
    <row r="9" spans="1:18" ht="30" customHeight="1" x14ac:dyDescent="0.3">
      <c r="A9" s="4"/>
      <c r="B9" s="4"/>
      <c r="C9" s="54" t="s">
        <v>9</v>
      </c>
      <c r="D9" s="54"/>
      <c r="E9" s="54"/>
      <c r="F9" s="4"/>
      <c r="I9" s="4"/>
      <c r="J9" s="4"/>
      <c r="K9" s="4"/>
      <c r="L9" s="4"/>
      <c r="M9" s="4"/>
      <c r="N9" s="4"/>
      <c r="O9" s="4"/>
    </row>
    <row r="10" spans="1:18" ht="30" customHeight="1" x14ac:dyDescent="0.3">
      <c r="A10" s="66" t="s">
        <v>50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</row>
    <row r="11" spans="1:18" ht="30" customHeight="1" x14ac:dyDescent="0.3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</row>
  </sheetData>
  <sortState xmlns:xlrd2="http://schemas.microsoft.com/office/spreadsheetml/2017/richdata2" ref="A4:C13">
    <sortCondition ref="A3"/>
  </sortState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14"/>
  <sheetViews>
    <sheetView zoomScale="82" zoomScaleNormal="82" workbookViewId="0">
      <selection activeCell="I16" sqref="I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7.6" customHeight="1" x14ac:dyDescent="0.3">
      <c r="A1" s="52" t="s">
        <v>365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s="7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3" t="s">
        <v>19</v>
      </c>
      <c r="R2" s="53"/>
    </row>
    <row r="3" spans="1:18" s="7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56</v>
      </c>
      <c r="K3" s="5" t="s">
        <v>51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7" customFormat="1" ht="37.049999999999997" customHeight="1" x14ac:dyDescent="0.3">
      <c r="A4" s="2">
        <v>1</v>
      </c>
      <c r="B4" s="32" t="s">
        <v>327</v>
      </c>
      <c r="C4" s="32" t="s">
        <v>27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42">
        <f>L4-Q4</f>
        <v>0</v>
      </c>
    </row>
    <row r="5" spans="1:18" s="7" customFormat="1" ht="37.049999999999997" customHeight="1" x14ac:dyDescent="0.3">
      <c r="A5" s="2">
        <v>2</v>
      </c>
      <c r="B5" s="36" t="s">
        <v>366</v>
      </c>
      <c r="C5" s="32" t="s">
        <v>10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43">
        <f t="shared" ref="R5:R6" si="4">L5-Q5</f>
        <v>0</v>
      </c>
    </row>
    <row r="6" spans="1:18" s="7" customFormat="1" ht="37.049999999999997" customHeight="1" x14ac:dyDescent="0.3">
      <c r="A6" s="2">
        <v>3</v>
      </c>
      <c r="B6" s="36" t="s">
        <v>90</v>
      </c>
      <c r="C6" s="32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43">
        <f t="shared" si="4"/>
        <v>0</v>
      </c>
    </row>
    <row r="7" spans="1:18" ht="30" customHeight="1" x14ac:dyDescent="0.3">
      <c r="A7" s="17" t="s">
        <v>99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8" ht="30" customHeight="1" x14ac:dyDescent="0.3">
      <c r="A8" s="4"/>
      <c r="B8" s="4"/>
      <c r="C8" s="16" t="s">
        <v>9</v>
      </c>
      <c r="D8" s="16"/>
      <c r="E8" s="16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0" customHeight="1" x14ac:dyDescent="0.3">
      <c r="A9" s="51" t="s">
        <v>53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1:18" ht="30" customHeight="1" x14ac:dyDescent="0.3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18" ht="24.75" customHeight="1" x14ac:dyDescent="0.3"/>
    <row r="13" spans="1:18" ht="24" customHeight="1" x14ac:dyDescent="0.3"/>
    <row r="14" spans="1:18" ht="16.2" customHeight="1" x14ac:dyDescent="0.3"/>
  </sheetData>
  <sortState xmlns:xlrd2="http://schemas.microsoft.com/office/spreadsheetml/2017/richdata2" ref="A4:C9">
    <sortCondition ref="A3"/>
  </sortState>
  <mergeCells count="4">
    <mergeCell ref="A9:R10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R17"/>
  <sheetViews>
    <sheetView workbookViewId="0">
      <selection sqref="A1:M2"/>
    </sheetView>
  </sheetViews>
  <sheetFormatPr defaultRowHeight="16.2" x14ac:dyDescent="0.3"/>
  <cols>
    <col min="1" max="1" width="4.77734375" customWidth="1"/>
    <col min="3" max="3" width="12.21875" customWidth="1"/>
    <col min="4" max="12" width="6.77734375" customWidth="1"/>
    <col min="13" max="13" width="10" customWidth="1"/>
    <col min="14" max="17" width="6.77734375" customWidth="1"/>
    <col min="18" max="18" width="12.88671875" bestFit="1" customWidth="1"/>
  </cols>
  <sheetData>
    <row r="1" spans="1:18" s="45" customFormat="1" ht="30" customHeight="1" x14ac:dyDescent="0.3">
      <c r="A1" s="52" t="s">
        <v>367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21"/>
      <c r="O1" s="21"/>
      <c r="P1" s="21"/>
      <c r="Q1" s="21"/>
      <c r="R1" s="21"/>
    </row>
    <row r="2" spans="1:18" s="45" customFormat="1" ht="30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331</v>
      </c>
      <c r="O2" s="53"/>
      <c r="P2" s="53"/>
      <c r="Q2" s="53" t="s">
        <v>19</v>
      </c>
      <c r="R2" s="53"/>
    </row>
    <row r="3" spans="1:18" s="45" customFormat="1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333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33" t="s">
        <v>18</v>
      </c>
    </row>
    <row r="4" spans="1:18" s="45" customFormat="1" ht="30" customHeight="1" x14ac:dyDescent="0.3">
      <c r="A4" s="2">
        <v>1</v>
      </c>
      <c r="B4" s="36" t="s">
        <v>328</v>
      </c>
      <c r="C4" s="32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RANK(L4,$L$4:$L$14)</f>
        <v>1</v>
      </c>
      <c r="N4" s="3">
        <f t="shared" ref="N4:N7" si="0">MAX(D4:H4)</f>
        <v>0</v>
      </c>
      <c r="O4" s="3">
        <f t="shared" ref="O4:O7" si="1">MIN(D4:H4)</f>
        <v>0</v>
      </c>
      <c r="P4" s="21">
        <f t="shared" ref="P4:P7" si="2">SUM(I4-N4-O4)</f>
        <v>0</v>
      </c>
      <c r="Q4" s="21">
        <f>AVERAGE(N4:O4)</f>
        <v>0</v>
      </c>
      <c r="R4" s="34">
        <f>L4-Q4</f>
        <v>0</v>
      </c>
    </row>
    <row r="5" spans="1:18" s="45" customFormat="1" ht="30" customHeight="1" x14ac:dyDescent="0.3">
      <c r="A5" s="2">
        <v>2</v>
      </c>
      <c r="B5" s="32" t="s">
        <v>329</v>
      </c>
      <c r="C5" s="36" t="s">
        <v>163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RANK(L5,$L$4:$L$14)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6" si="6">AVERAGE(N5:O5)</f>
        <v>0</v>
      </c>
      <c r="R5" s="35">
        <f t="shared" ref="R5:R6" si="7">L5-Q5</f>
        <v>0</v>
      </c>
    </row>
    <row r="6" spans="1:18" s="45" customFormat="1" ht="30" customHeight="1" x14ac:dyDescent="0.3">
      <c r="A6" s="2">
        <v>3</v>
      </c>
      <c r="B6" s="36" t="s">
        <v>170</v>
      </c>
      <c r="C6" s="32" t="s">
        <v>26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RANK(L6,$L$4:$L$14)</f>
        <v>1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6"/>
        <v>0</v>
      </c>
      <c r="R6" s="35">
        <f t="shared" si="7"/>
        <v>0</v>
      </c>
    </row>
    <row r="7" spans="1:18" s="45" customFormat="1" ht="30" customHeight="1" x14ac:dyDescent="0.3">
      <c r="A7" s="2">
        <v>4</v>
      </c>
      <c r="B7" s="36" t="s">
        <v>330</v>
      </c>
      <c r="C7" s="32" t="s">
        <v>26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RANK(L7,$L$4:$L$14)</f>
        <v>1</v>
      </c>
      <c r="N7" s="3">
        <f t="shared" si="0"/>
        <v>0</v>
      </c>
      <c r="O7" s="3">
        <f t="shared" si="1"/>
        <v>0</v>
      </c>
      <c r="P7" s="21">
        <f t="shared" si="2"/>
        <v>0</v>
      </c>
      <c r="Q7" s="21">
        <f>AVERAGE(N7:O7)</f>
        <v>0</v>
      </c>
      <c r="R7" s="34">
        <f>L7-Q7</f>
        <v>0</v>
      </c>
    </row>
    <row r="8" spans="1:18" s="44" customFormat="1" ht="30" customHeight="1" x14ac:dyDescent="0.3">
      <c r="A8" s="56" t="s">
        <v>321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64"/>
      <c r="O8" s="64"/>
      <c r="P8" s="21"/>
      <c r="Q8" s="21"/>
      <c r="R8" s="22"/>
    </row>
    <row r="9" spans="1:18" s="44" customFormat="1" ht="30" customHeight="1" x14ac:dyDescent="0.3">
      <c r="A9" s="4"/>
      <c r="B9" s="4"/>
      <c r="C9" s="54" t="s">
        <v>9</v>
      </c>
      <c r="D9" s="54"/>
      <c r="E9" s="54"/>
      <c r="F9" s="4"/>
      <c r="G9" s="4"/>
      <c r="H9" s="4"/>
      <c r="I9" s="4"/>
      <c r="J9" s="4"/>
      <c r="K9" s="4"/>
      <c r="L9" s="4"/>
      <c r="M9" s="4"/>
      <c r="N9" s="4"/>
      <c r="O9" s="4"/>
      <c r="P9" s="21"/>
      <c r="Q9" s="21"/>
      <c r="R9" s="22"/>
    </row>
    <row r="10" spans="1:18" s="44" customFormat="1" ht="30" customHeight="1" x14ac:dyDescent="0.3">
      <c r="A10" s="51" t="s">
        <v>332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18" s="44" customFormat="1" ht="30" customHeight="1" x14ac:dyDescent="0.3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</row>
    <row r="12" spans="1:18" ht="21" customHeight="1" x14ac:dyDescent="0.3">
      <c r="A12" s="3"/>
      <c r="B12" s="25"/>
      <c r="C12" s="2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7"/>
      <c r="Q12" s="7"/>
      <c r="R12" s="10"/>
    </row>
    <row r="13" spans="1:18" ht="21" customHeight="1" x14ac:dyDescent="0.3">
      <c r="A13" s="3"/>
      <c r="B13" s="25"/>
      <c r="C13" s="26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7"/>
      <c r="Q13" s="7"/>
      <c r="R13" s="9"/>
    </row>
    <row r="14" spans="1:18" ht="21" customHeight="1" x14ac:dyDescent="0.3">
      <c r="A14" s="3"/>
      <c r="B14" s="25"/>
      <c r="C14" s="26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7"/>
      <c r="Q14" s="7"/>
      <c r="R14" s="9"/>
    </row>
    <row r="15" spans="1:18" ht="21" customHeight="1" x14ac:dyDescent="0.3"/>
    <row r="17" ht="16.2" customHeight="1" x14ac:dyDescent="0.3"/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12"/>
  <sheetViews>
    <sheetView zoomScale="72" zoomScaleNormal="72" workbookViewId="0">
      <selection activeCell="Y11" sqref="Y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2" customFormat="1" ht="27.6" customHeight="1" x14ac:dyDescent="0.3">
      <c r="A1" s="52" t="s">
        <v>368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P1" s="21"/>
      <c r="Q1" s="21"/>
    </row>
    <row r="2" spans="1:18" s="22" customFormat="1" ht="24.6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336</v>
      </c>
      <c r="O2" s="53"/>
      <c r="P2" s="53"/>
      <c r="Q2" s="53" t="s">
        <v>19</v>
      </c>
      <c r="R2" s="53"/>
    </row>
    <row r="3" spans="1:18" s="22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236</v>
      </c>
      <c r="K3" s="5" t="s">
        <v>52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s="22" customFormat="1" ht="37.049999999999997" customHeight="1" x14ac:dyDescent="0.3">
      <c r="A4" s="2">
        <v>1</v>
      </c>
      <c r="B4" s="27" t="s">
        <v>104</v>
      </c>
      <c r="C4" s="31" t="s">
        <v>105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21">
        <f t="shared" ref="P4:P7" si="2">SUM(I4-N4-O4)</f>
        <v>0</v>
      </c>
      <c r="Q4" s="21">
        <f>AVERAGE(N4:O4)</f>
        <v>0</v>
      </c>
      <c r="R4" s="23">
        <f>L4-Q4</f>
        <v>0</v>
      </c>
    </row>
    <row r="5" spans="1:18" s="22" customFormat="1" ht="37.049999999999997" customHeight="1" x14ac:dyDescent="0.3">
      <c r="A5" s="2">
        <v>2</v>
      </c>
      <c r="B5" s="31" t="s">
        <v>335</v>
      </c>
      <c r="C5" s="31" t="s">
        <v>105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7" si="6">AVERAGE(N5:O5)</f>
        <v>0</v>
      </c>
      <c r="R5" s="24">
        <f t="shared" ref="R5:R7" si="7">L5-Q5</f>
        <v>0</v>
      </c>
    </row>
    <row r="6" spans="1:18" s="22" customFormat="1" ht="37.049999999999997" customHeight="1" x14ac:dyDescent="0.3">
      <c r="A6" s="2">
        <v>3</v>
      </c>
      <c r="B6" s="27" t="s">
        <v>81</v>
      </c>
      <c r="C6" s="31" t="s">
        <v>41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6"/>
        <v>0</v>
      </c>
      <c r="R6" s="24">
        <f t="shared" si="7"/>
        <v>0</v>
      </c>
    </row>
    <row r="7" spans="1:18" s="22" customFormat="1" ht="37.049999999999997" customHeight="1" x14ac:dyDescent="0.3">
      <c r="A7" s="2">
        <v>4</v>
      </c>
      <c r="B7" s="31" t="s">
        <v>149</v>
      </c>
      <c r="C7" s="27" t="s">
        <v>150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21">
        <f t="shared" si="2"/>
        <v>0</v>
      </c>
      <c r="Q7" s="21">
        <f t="shared" si="6"/>
        <v>0</v>
      </c>
      <c r="R7" s="24">
        <f t="shared" si="7"/>
        <v>0</v>
      </c>
    </row>
    <row r="8" spans="1:18" s="22" customFormat="1" ht="37.049999999999997" customHeight="1" x14ac:dyDescent="0.3">
      <c r="A8" s="2">
        <v>5</v>
      </c>
      <c r="B8" s="31" t="s">
        <v>334</v>
      </c>
      <c r="C8" s="31" t="s">
        <v>105</v>
      </c>
      <c r="D8" s="2"/>
      <c r="E8" s="2"/>
      <c r="F8" s="2"/>
      <c r="G8" s="2"/>
      <c r="H8" s="2"/>
      <c r="I8" s="2">
        <f t="shared" ref="I8" si="8">SUM(D8:H8)</f>
        <v>0</v>
      </c>
      <c r="J8" s="2">
        <f t="shared" ref="J8" si="9">SUM(P8/3)</f>
        <v>0</v>
      </c>
      <c r="K8" s="2"/>
      <c r="L8" s="2">
        <f t="shared" ref="L8" si="10">SUM(J8:K8)</f>
        <v>0</v>
      </c>
      <c r="M8" s="2">
        <f>RANK(L8,$L$4:$L$7)</f>
        <v>1</v>
      </c>
      <c r="N8" s="3">
        <f t="shared" ref="N8" si="11">MAX(D8:H8)</f>
        <v>0</v>
      </c>
      <c r="O8" s="3">
        <f t="shared" ref="O8" si="12">MIN(D8:H8)</f>
        <v>0</v>
      </c>
      <c r="P8" s="21">
        <f t="shared" ref="P8" si="13">SUM(I8-N8-O8)</f>
        <v>0</v>
      </c>
      <c r="Q8" s="21">
        <f t="shared" ref="Q8" si="14">AVERAGE(N8:O8)</f>
        <v>0</v>
      </c>
      <c r="R8" s="24">
        <f t="shared" ref="R8" si="15">L8-Q8</f>
        <v>0</v>
      </c>
    </row>
    <row r="9" spans="1:18" s="22" customFormat="1" ht="30" customHeight="1" x14ac:dyDescent="0.3">
      <c r="A9" s="17" t="s">
        <v>48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P9" s="21"/>
      <c r="Q9" s="21"/>
    </row>
    <row r="10" spans="1:18" s="22" customFormat="1" ht="30" customHeight="1" x14ac:dyDescent="0.3">
      <c r="A10" s="4"/>
      <c r="B10" s="4"/>
      <c r="C10" s="54" t="s">
        <v>9</v>
      </c>
      <c r="D10" s="54"/>
      <c r="E10" s="54"/>
      <c r="F10" s="4"/>
      <c r="G10" s="4"/>
      <c r="H10" s="4"/>
      <c r="I10" s="4"/>
      <c r="J10" s="4"/>
      <c r="K10" s="4"/>
      <c r="L10" s="4"/>
      <c r="M10" s="4"/>
      <c r="N10" s="4"/>
      <c r="O10" s="4"/>
      <c r="P10" s="21"/>
      <c r="Q10" s="21"/>
    </row>
    <row r="11" spans="1:18" s="22" customFormat="1" ht="30" customHeight="1" x14ac:dyDescent="0.3">
      <c r="A11" s="51" t="s">
        <v>337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</row>
    <row r="12" spans="1:18" s="22" customFormat="1" ht="30" customHeight="1" x14ac:dyDescent="0.3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</row>
  </sheetData>
  <sortState xmlns:xlrd2="http://schemas.microsoft.com/office/spreadsheetml/2017/richdata2" ref="A4:C11">
    <sortCondition ref="A3"/>
  </sortState>
  <mergeCells count="5">
    <mergeCell ref="A1:M2"/>
    <mergeCell ref="N2:P2"/>
    <mergeCell ref="Q2:R2"/>
    <mergeCell ref="C10:E10"/>
    <mergeCell ref="A11:R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13"/>
  <sheetViews>
    <sheetView zoomScaleNormal="100" workbookViewId="0">
      <selection activeCell="I11" sqref="I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21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67" t="s">
        <v>369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8" ht="24.6" customHeight="1" x14ac:dyDescent="0.3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53" t="s">
        <v>43</v>
      </c>
      <c r="O2" s="53"/>
      <c r="P2" s="53"/>
      <c r="Q2" s="53" t="s">
        <v>19</v>
      </c>
      <c r="R2" s="53"/>
    </row>
    <row r="3" spans="1:18" ht="45" customHeight="1" x14ac:dyDescent="0.3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6" t="s">
        <v>20</v>
      </c>
      <c r="J3" s="47" t="s">
        <v>341</v>
      </c>
      <c r="K3" s="48" t="s">
        <v>12</v>
      </c>
      <c r="L3" s="48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32">
        <v>1</v>
      </c>
      <c r="B4" s="31" t="s">
        <v>338</v>
      </c>
      <c r="C4" s="27" t="s">
        <v>26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32">
        <v>2</v>
      </c>
      <c r="B5" s="31" t="s">
        <v>339</v>
      </c>
      <c r="C5" s="27" t="s">
        <v>26</v>
      </c>
      <c r="D5" s="32"/>
      <c r="E5" s="32"/>
      <c r="F5" s="32"/>
      <c r="G5" s="32"/>
      <c r="H5" s="32"/>
      <c r="I5" s="32">
        <f t="shared" ref="I5" si="0">SUM(D5:H5)</f>
        <v>0</v>
      </c>
      <c r="J5" s="32">
        <f t="shared" ref="J5" si="1">SUM(P5/3)</f>
        <v>0</v>
      </c>
      <c r="K5" s="32"/>
      <c r="L5" s="32">
        <f t="shared" ref="L5" si="2">SUM(J5:K5)</f>
        <v>0</v>
      </c>
      <c r="M5" s="3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0" customHeight="1" x14ac:dyDescent="0.3">
      <c r="A6" s="32">
        <v>3</v>
      </c>
      <c r="B6" s="31" t="s">
        <v>162</v>
      </c>
      <c r="C6" s="31" t="s">
        <v>163</v>
      </c>
      <c r="D6" s="32"/>
      <c r="E6" s="32"/>
      <c r="F6" s="32"/>
      <c r="G6" s="32"/>
      <c r="H6" s="32"/>
      <c r="I6" s="32">
        <f t="shared" ref="I6:I10" si="5">SUM(D6:H6)</f>
        <v>0</v>
      </c>
      <c r="J6" s="32">
        <f t="shared" ref="J6:J10" si="6">SUM(P6/3)</f>
        <v>0</v>
      </c>
      <c r="K6" s="32"/>
      <c r="L6" s="32">
        <f t="shared" ref="L6:L10" si="7">SUM(J6:K6)</f>
        <v>0</v>
      </c>
      <c r="M6" s="32">
        <f t="shared" ref="M6:M10" si="8">RANK(L6,$L$4:$L$5)</f>
        <v>1</v>
      </c>
      <c r="N6" s="3">
        <f t="shared" ref="N6:N10" si="9">MAX(D6:H6)</f>
        <v>0</v>
      </c>
      <c r="O6" s="3">
        <f t="shared" ref="O6:O10" si="10">MIN(D6:H6)</f>
        <v>0</v>
      </c>
      <c r="P6" s="7">
        <f t="shared" ref="P6:P10" si="11">SUM(I6-N6-O6)</f>
        <v>0</v>
      </c>
      <c r="Q6" s="7">
        <f t="shared" ref="Q6:Q10" si="12">AVERAGE(N6:O6)</f>
        <v>0</v>
      </c>
      <c r="R6" s="9">
        <f t="shared" ref="R6:R10" si="13">L6-Q6</f>
        <v>0</v>
      </c>
    </row>
    <row r="7" spans="1:18" ht="30" customHeight="1" x14ac:dyDescent="0.3">
      <c r="A7" s="32">
        <v>4</v>
      </c>
      <c r="B7" s="31" t="s">
        <v>226</v>
      </c>
      <c r="C7" s="27" t="s">
        <v>26</v>
      </c>
      <c r="D7" s="32"/>
      <c r="E7" s="32"/>
      <c r="F7" s="32"/>
      <c r="G7" s="32"/>
      <c r="H7" s="32"/>
      <c r="I7" s="32">
        <f t="shared" si="5"/>
        <v>0</v>
      </c>
      <c r="J7" s="32">
        <f t="shared" si="6"/>
        <v>0</v>
      </c>
      <c r="K7" s="32"/>
      <c r="L7" s="32">
        <f t="shared" si="7"/>
        <v>0</v>
      </c>
      <c r="M7" s="32">
        <f t="shared" si="8"/>
        <v>1</v>
      </c>
      <c r="N7" s="3">
        <f t="shared" si="9"/>
        <v>0</v>
      </c>
      <c r="O7" s="3">
        <f t="shared" si="10"/>
        <v>0</v>
      </c>
      <c r="P7" s="7">
        <f t="shared" si="11"/>
        <v>0</v>
      </c>
      <c r="Q7" s="7">
        <f t="shared" si="12"/>
        <v>0</v>
      </c>
      <c r="R7" s="9">
        <f t="shared" si="13"/>
        <v>0</v>
      </c>
    </row>
    <row r="8" spans="1:18" ht="30" customHeight="1" x14ac:dyDescent="0.3">
      <c r="A8" s="32">
        <v>5</v>
      </c>
      <c r="B8" s="31" t="s">
        <v>340</v>
      </c>
      <c r="C8" s="27" t="s">
        <v>26</v>
      </c>
      <c r="D8" s="32"/>
      <c r="E8" s="32"/>
      <c r="F8" s="32"/>
      <c r="G8" s="32"/>
      <c r="H8" s="32"/>
      <c r="I8" s="32">
        <f t="shared" si="5"/>
        <v>0</v>
      </c>
      <c r="J8" s="32">
        <f t="shared" si="6"/>
        <v>0</v>
      </c>
      <c r="K8" s="32"/>
      <c r="L8" s="32">
        <f t="shared" si="7"/>
        <v>0</v>
      </c>
      <c r="M8" s="3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30" customHeight="1" x14ac:dyDescent="0.3">
      <c r="A9" s="32">
        <v>6</v>
      </c>
      <c r="B9" s="31" t="s">
        <v>154</v>
      </c>
      <c r="C9" s="27" t="s">
        <v>26</v>
      </c>
      <c r="D9" s="32"/>
      <c r="E9" s="32"/>
      <c r="F9" s="32"/>
      <c r="G9" s="32"/>
      <c r="H9" s="32"/>
      <c r="I9" s="32">
        <f t="shared" si="5"/>
        <v>0</v>
      </c>
      <c r="J9" s="32">
        <f t="shared" si="6"/>
        <v>0</v>
      </c>
      <c r="K9" s="32"/>
      <c r="L9" s="32">
        <f t="shared" si="7"/>
        <v>0</v>
      </c>
      <c r="M9" s="3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32">
        <v>7</v>
      </c>
      <c r="B10" s="31" t="s">
        <v>228</v>
      </c>
      <c r="C10" s="27" t="s">
        <v>26</v>
      </c>
      <c r="D10" s="32"/>
      <c r="E10" s="32"/>
      <c r="F10" s="32"/>
      <c r="G10" s="32"/>
      <c r="H10" s="32"/>
      <c r="I10" s="32">
        <f t="shared" si="5"/>
        <v>0</v>
      </c>
      <c r="J10" s="32">
        <f t="shared" si="6"/>
        <v>0</v>
      </c>
      <c r="K10" s="32"/>
      <c r="L10" s="32">
        <f t="shared" si="7"/>
        <v>0</v>
      </c>
      <c r="M10" s="3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0" customHeight="1" x14ac:dyDescent="0.3">
      <c r="A11" s="18" t="s">
        <v>288</v>
      </c>
      <c r="B11" s="17"/>
      <c r="C11" s="17"/>
      <c r="D11" s="17"/>
      <c r="E11" s="17"/>
      <c r="F11" s="17"/>
      <c r="I11" s="17"/>
      <c r="J11" s="17"/>
      <c r="K11" s="17"/>
      <c r="L11" s="17"/>
      <c r="M11" s="17"/>
    </row>
    <row r="12" spans="1:18" ht="30" customHeight="1" x14ac:dyDescent="0.3">
      <c r="A12" s="4"/>
      <c r="B12" s="4"/>
      <c r="C12" s="54" t="s">
        <v>9</v>
      </c>
      <c r="D12" s="54"/>
      <c r="E12" s="5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0" customHeight="1" x14ac:dyDescent="0.3">
      <c r="A13" s="51" t="s">
        <v>50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</sheetData>
  <mergeCells count="5">
    <mergeCell ref="A13:R13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1國男國北拳</vt:lpstr>
      <vt:lpstr>2國女國北拳</vt:lpstr>
      <vt:lpstr>3社女國北拳</vt:lpstr>
      <vt:lpstr>4小高男國北拳</vt:lpstr>
      <vt:lpstr>5小高女國北拳</vt:lpstr>
      <vt:lpstr>6小低男國北拳</vt:lpstr>
      <vt:lpstr>7小低女國北拳</vt:lpstr>
      <vt:lpstr>8國男國南拳</vt:lpstr>
      <vt:lpstr>9國女國南拳</vt:lpstr>
      <vt:lpstr>10小低男國南拳</vt:lpstr>
      <vt:lpstr>11小高男廣東南拳</vt:lpstr>
      <vt:lpstr>12小高女廣東南拳</vt:lpstr>
      <vt:lpstr>13小低女廣東南拳</vt:lpstr>
      <vt:lpstr>14小高男福建南拳</vt:lpstr>
      <vt:lpstr>15小高女福建南拳</vt:lpstr>
      <vt:lpstr>16小低女福建南拳</vt:lpstr>
      <vt:lpstr>17國男羅漢化技</vt:lpstr>
      <vt:lpstr>18小高男羅漢化技</vt:lpstr>
      <vt:lpstr>19小高女羅漢化技</vt:lpstr>
      <vt:lpstr>20小低男羅漢化技</vt:lpstr>
      <vt:lpstr>21國男國奇兵</vt:lpstr>
      <vt:lpstr>22小高男國奇兵</vt:lpstr>
      <vt:lpstr>23小低男國奇兵</vt:lpstr>
      <vt:lpstr>24國男國短兵</vt:lpstr>
      <vt:lpstr>25小低男國短兵</vt:lpstr>
      <vt:lpstr>26小高男國短兵</vt:lpstr>
      <vt:lpstr>27小高女國術短兵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李祁叡</cp:lastModifiedBy>
  <cp:lastPrinted>2025-04-03T15:39:48Z</cp:lastPrinted>
  <dcterms:created xsi:type="dcterms:W3CDTF">2017-10-16T13:29:03Z</dcterms:created>
  <dcterms:modified xsi:type="dcterms:W3CDTF">2025-04-05T19:55:51Z</dcterms:modified>
</cp:coreProperties>
</file>