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Desktop\"/>
    </mc:Choice>
  </mc:AlternateContent>
  <xr:revisionPtr revIDLastSave="0" documentId="13_ncr:1_{29FFC181-3A99-469F-B961-E7154F6C5BC2}" xr6:coauthVersionLast="47" xr6:coauthVersionMax="47" xr10:uidLastSave="{00000000-0000-0000-0000-000000000000}"/>
  <bookViews>
    <workbookView xWindow="4272" yWindow="192" windowWidth="18984" windowHeight="11796" tabRatio="939" firstSheet="20" activeTab="26" xr2:uid="{00000000-000D-0000-FFFF-FFFF00000000}"/>
  </bookViews>
  <sheets>
    <sheet name="1小高女武術棍" sheetId="23" r:id="rId1"/>
    <sheet name="2小高男武術棍" sheetId="22" r:id="rId2"/>
    <sheet name="3小低女武術太極拳" sheetId="24" r:id="rId3"/>
    <sheet name="4小高女武術太極拳" sheetId="30" r:id="rId4"/>
    <sheet name="5小高男武術太極拳" sheetId="29" r:id="rId5"/>
    <sheet name="6國女武術太極拳" sheetId="31" r:id="rId6"/>
    <sheet name="7國男武術太極拳" sheetId="27" r:id="rId7"/>
    <sheet name="8小高女國術南北棍術" sheetId="33" r:id="rId8"/>
    <sheet name="9小高男國術南棍" sheetId="26" r:id="rId9"/>
    <sheet name="10國女國術南棍" sheetId="32" r:id="rId10"/>
    <sheet name="11國男國術南棍" sheetId="34" r:id="rId11"/>
    <sheet name="12小低女國術南棍" sheetId="41" r:id="rId12"/>
    <sheet name="13小高男武術槍" sheetId="39" r:id="rId13"/>
    <sheet name="14國男國術雙兵" sheetId="42" r:id="rId14"/>
    <sheet name="15小高男國術雙兵" sheetId="35" r:id="rId15"/>
    <sheet name="16小高女國術奇兵" sheetId="38" r:id="rId16"/>
    <sheet name="17小高女武術長拳" sheetId="37" r:id="rId17"/>
    <sheet name="18小高男武術長拳" sheetId="36" r:id="rId18"/>
    <sheet name="19國女武術長拳" sheetId="43" r:id="rId19"/>
    <sheet name="20國男武術長拳" sheetId="48" r:id="rId20"/>
    <sheet name="21社男武術長拳" sheetId="47" r:id="rId21"/>
    <sheet name="22國男武術南拳" sheetId="44" r:id="rId22"/>
    <sheet name="23國男國術長兵" sheetId="40" r:id="rId23"/>
    <sheet name="24國女國術長兵" sheetId="49" r:id="rId24"/>
    <sheet name="25小高男國術長兵" sheetId="50" r:id="rId25"/>
    <sheet name="26小高女國術長兵" sheetId="56" r:id="rId26"/>
    <sheet name="27小低男國長兵" sheetId="57" r:id="rId2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22" l="1" a="1"/>
  <c r="I7" i="22" s="1"/>
  <c r="I15" i="50" l="1"/>
  <c r="P15" i="50" s="1"/>
  <c r="J15" i="50" s="1"/>
  <c r="L15" i="50" s="1"/>
  <c r="N15" i="50"/>
  <c r="Q15" i="50" s="1"/>
  <c r="O15" i="50"/>
  <c r="I16" i="50"/>
  <c r="N16" i="50"/>
  <c r="O16" i="50"/>
  <c r="Q16" i="50" s="1"/>
  <c r="P16" i="50"/>
  <c r="J16" i="50" s="1"/>
  <c r="L16" i="50" s="1"/>
  <c r="I17" i="50"/>
  <c r="N17" i="50"/>
  <c r="O17" i="50"/>
  <c r="I18" i="50"/>
  <c r="N18" i="50"/>
  <c r="O18" i="50"/>
  <c r="Q18" i="50"/>
  <c r="I6" i="50"/>
  <c r="N6" i="50"/>
  <c r="O6" i="50"/>
  <c r="I7" i="50"/>
  <c r="N7" i="50"/>
  <c r="O7" i="50"/>
  <c r="I8" i="50"/>
  <c r="N8" i="50"/>
  <c r="P8" i="50" s="1"/>
  <c r="J8" i="50" s="1"/>
  <c r="L8" i="50" s="1"/>
  <c r="O8" i="50"/>
  <c r="I9" i="50"/>
  <c r="N9" i="50"/>
  <c r="O9" i="50"/>
  <c r="I10" i="50"/>
  <c r="N10" i="50"/>
  <c r="O10" i="50"/>
  <c r="I11" i="50"/>
  <c r="N11" i="50"/>
  <c r="O11" i="50"/>
  <c r="Q11" i="50"/>
  <c r="I12" i="50"/>
  <c r="N12" i="50"/>
  <c r="O12" i="50"/>
  <c r="I13" i="50"/>
  <c r="P13" i="50" s="1"/>
  <c r="J13" i="50" s="1"/>
  <c r="L13" i="50" s="1"/>
  <c r="N13" i="50"/>
  <c r="Q13" i="50" s="1"/>
  <c r="O13" i="50"/>
  <c r="I14" i="50"/>
  <c r="P14" i="50" s="1"/>
  <c r="J14" i="50" s="1"/>
  <c r="L14" i="50" s="1"/>
  <c r="N14" i="50"/>
  <c r="O14" i="50"/>
  <c r="I20" i="40"/>
  <c r="N20" i="40"/>
  <c r="Q20" i="40" s="1"/>
  <c r="O20" i="40"/>
  <c r="I21" i="40"/>
  <c r="N21" i="40"/>
  <c r="Q21" i="40" s="1"/>
  <c r="O21" i="40"/>
  <c r="I22" i="40"/>
  <c r="N22" i="40"/>
  <c r="O22" i="40"/>
  <c r="I15" i="40"/>
  <c r="N15" i="40"/>
  <c r="O15" i="40"/>
  <c r="I16" i="40"/>
  <c r="P16" i="40" s="1"/>
  <c r="J16" i="40" s="1"/>
  <c r="L16" i="40" s="1"/>
  <c r="N16" i="40"/>
  <c r="O16" i="40"/>
  <c r="I17" i="40"/>
  <c r="N17" i="40"/>
  <c r="O17" i="40"/>
  <c r="I18" i="40"/>
  <c r="N18" i="40"/>
  <c r="O18" i="40"/>
  <c r="I19" i="40"/>
  <c r="N19" i="40"/>
  <c r="O19" i="40"/>
  <c r="M5" i="44"/>
  <c r="I9" i="38"/>
  <c r="N9" i="38"/>
  <c r="Q9" i="38" s="1"/>
  <c r="O9" i="38"/>
  <c r="P9" i="38"/>
  <c r="J9" i="38" s="1"/>
  <c r="L9" i="38" s="1"/>
  <c r="I6" i="38"/>
  <c r="N6" i="38"/>
  <c r="Q6" i="38" s="1"/>
  <c r="O6" i="38"/>
  <c r="I7" i="38"/>
  <c r="N7" i="38"/>
  <c r="Q7" i="38" s="1"/>
  <c r="O7" i="38"/>
  <c r="I8" i="38"/>
  <c r="N8" i="38"/>
  <c r="O8" i="38"/>
  <c r="I8" i="35"/>
  <c r="N8" i="35"/>
  <c r="O8" i="35"/>
  <c r="P8" i="35"/>
  <c r="J8" i="35" s="1"/>
  <c r="L8" i="35" s="1"/>
  <c r="Q8" i="35"/>
  <c r="I9" i="35"/>
  <c r="P9" i="35" s="1"/>
  <c r="J9" i="35" s="1"/>
  <c r="L9" i="35" s="1"/>
  <c r="N9" i="35"/>
  <c r="Q9" i="35" s="1"/>
  <c r="O9" i="35"/>
  <c r="I10" i="35"/>
  <c r="N10" i="35"/>
  <c r="P10" i="35" s="1"/>
  <c r="J10" i="35" s="1"/>
  <c r="L10" i="35" s="1"/>
  <c r="O10" i="35"/>
  <c r="Q10" i="35"/>
  <c r="I11" i="34"/>
  <c r="P11" i="34" s="1"/>
  <c r="J11" i="34" s="1"/>
  <c r="L11" i="34" s="1"/>
  <c r="N11" i="34"/>
  <c r="Q11" i="34" s="1"/>
  <c r="O11" i="34"/>
  <c r="I12" i="34"/>
  <c r="N12" i="34"/>
  <c r="O12" i="34"/>
  <c r="I9" i="26"/>
  <c r="N9" i="26"/>
  <c r="Q9" i="26" s="1"/>
  <c r="O9" i="26"/>
  <c r="P9" i="26"/>
  <c r="J9" i="26" s="1"/>
  <c r="L9" i="26" s="1"/>
  <c r="I10" i="26"/>
  <c r="N10" i="26"/>
  <c r="O10" i="26"/>
  <c r="Q10" i="26" s="1"/>
  <c r="I11" i="26"/>
  <c r="N11" i="26"/>
  <c r="P11" i="26" s="1"/>
  <c r="J11" i="26" s="1"/>
  <c r="L11" i="26" s="1"/>
  <c r="O11" i="26"/>
  <c r="I12" i="26"/>
  <c r="P12" i="26" s="1"/>
  <c r="J12" i="26" s="1"/>
  <c r="L12" i="26" s="1"/>
  <c r="N12" i="26"/>
  <c r="O12" i="26"/>
  <c r="Q12" i="26" s="1"/>
  <c r="I13" i="26"/>
  <c r="P13" i="26" s="1"/>
  <c r="J13" i="26" s="1"/>
  <c r="L13" i="26" s="1"/>
  <c r="N13" i="26"/>
  <c r="O13" i="26"/>
  <c r="Q13" i="26"/>
  <c r="I14" i="26"/>
  <c r="J14" i="26"/>
  <c r="L14" i="26" s="1"/>
  <c r="N14" i="26"/>
  <c r="O14" i="26"/>
  <c r="P14" i="26"/>
  <c r="Q14" i="26"/>
  <c r="I15" i="26"/>
  <c r="P15" i="26" s="1"/>
  <c r="J15" i="26" s="1"/>
  <c r="L15" i="26" s="1"/>
  <c r="N15" i="26"/>
  <c r="Q15" i="26" s="1"/>
  <c r="O15" i="26"/>
  <c r="I16" i="26"/>
  <c r="P16" i="26" s="1"/>
  <c r="J16" i="26" s="1"/>
  <c r="L16" i="26" s="1"/>
  <c r="N16" i="26"/>
  <c r="O16" i="26"/>
  <c r="Q16" i="26"/>
  <c r="I17" i="26"/>
  <c r="N17" i="26"/>
  <c r="Q17" i="26" s="1"/>
  <c r="O17" i="26"/>
  <c r="P17" i="26"/>
  <c r="J17" i="26" s="1"/>
  <c r="L17" i="26" s="1"/>
  <c r="I18" i="26"/>
  <c r="N18" i="26"/>
  <c r="O18" i="26"/>
  <c r="Q18" i="26" s="1"/>
  <c r="I19" i="26"/>
  <c r="N19" i="26"/>
  <c r="P19" i="26" s="1"/>
  <c r="J19" i="26" s="1"/>
  <c r="L19" i="26" s="1"/>
  <c r="O19" i="26"/>
  <c r="I20" i="26"/>
  <c r="P20" i="26" s="1"/>
  <c r="J20" i="26" s="1"/>
  <c r="L20" i="26" s="1"/>
  <c r="N20" i="26"/>
  <c r="Q20" i="26" s="1"/>
  <c r="O20" i="26"/>
  <c r="P20" i="40" l="1"/>
  <c r="J20" i="40" s="1"/>
  <c r="L20" i="40" s="1"/>
  <c r="P22" i="40"/>
  <c r="J22" i="40" s="1"/>
  <c r="L22" i="40" s="1"/>
  <c r="M22" i="40" s="1"/>
  <c r="Q10" i="50"/>
  <c r="P18" i="50"/>
  <c r="J18" i="50" s="1"/>
  <c r="L18" i="50" s="1"/>
  <c r="Q12" i="50"/>
  <c r="Q17" i="50"/>
  <c r="Q6" i="50"/>
  <c r="P17" i="50"/>
  <c r="J17" i="50" s="1"/>
  <c r="L17" i="50" s="1"/>
  <c r="P6" i="50"/>
  <c r="J6" i="50" s="1"/>
  <c r="L6" i="50" s="1"/>
  <c r="R6" i="50" s="1"/>
  <c r="R16" i="50"/>
  <c r="R15" i="50"/>
  <c r="R18" i="50"/>
  <c r="Q14" i="50"/>
  <c r="R14" i="50" s="1"/>
  <c r="P10" i="50"/>
  <c r="J10" i="50" s="1"/>
  <c r="L10" i="50" s="1"/>
  <c r="Q7" i="50"/>
  <c r="Q9" i="50"/>
  <c r="P12" i="50"/>
  <c r="J12" i="50" s="1"/>
  <c r="L12" i="50" s="1"/>
  <c r="P9" i="50"/>
  <c r="J9" i="50" s="1"/>
  <c r="L9" i="50" s="1"/>
  <c r="R9" i="50" s="1"/>
  <c r="P11" i="50"/>
  <c r="J11" i="50" s="1"/>
  <c r="L11" i="50" s="1"/>
  <c r="R13" i="50"/>
  <c r="R12" i="50"/>
  <c r="R10" i="50"/>
  <c r="P7" i="50"/>
  <c r="J7" i="50" s="1"/>
  <c r="L7" i="50" s="1"/>
  <c r="Q8" i="50"/>
  <c r="R8" i="50" s="1"/>
  <c r="R20" i="40"/>
  <c r="M20" i="40"/>
  <c r="P21" i="40"/>
  <c r="J21" i="40" s="1"/>
  <c r="L21" i="40" s="1"/>
  <c r="Q22" i="40"/>
  <c r="R22" i="40" s="1"/>
  <c r="Q15" i="40"/>
  <c r="P19" i="40"/>
  <c r="J19" i="40" s="1"/>
  <c r="L19" i="40" s="1"/>
  <c r="Q16" i="40"/>
  <c r="P18" i="40"/>
  <c r="J18" i="40" s="1"/>
  <c r="L18" i="40" s="1"/>
  <c r="P17" i="40"/>
  <c r="J17" i="40" s="1"/>
  <c r="L17" i="40" s="1"/>
  <c r="P15" i="40"/>
  <c r="J15" i="40" s="1"/>
  <c r="L15" i="40" s="1"/>
  <c r="R16" i="40"/>
  <c r="Q19" i="40"/>
  <c r="R19" i="40" s="1"/>
  <c r="Q18" i="40"/>
  <c r="Q17" i="40"/>
  <c r="R9" i="38"/>
  <c r="P7" i="38"/>
  <c r="J7" i="38" s="1"/>
  <c r="L7" i="38" s="1"/>
  <c r="R7" i="38" s="1"/>
  <c r="P8" i="38"/>
  <c r="J8" i="38" s="1"/>
  <c r="L8" i="38" s="1"/>
  <c r="P6" i="38"/>
  <c r="J6" i="38" s="1"/>
  <c r="L6" i="38" s="1"/>
  <c r="R6" i="38"/>
  <c r="Q8" i="38"/>
  <c r="M9" i="35"/>
  <c r="R9" i="35"/>
  <c r="R8" i="35"/>
  <c r="M8" i="35"/>
  <c r="R10" i="35"/>
  <c r="M10" i="35"/>
  <c r="Q12" i="34"/>
  <c r="R11" i="34"/>
  <c r="P12" i="34"/>
  <c r="J12" i="34" s="1"/>
  <c r="L12" i="34" s="1"/>
  <c r="M20" i="26"/>
  <c r="R20" i="26"/>
  <c r="M15" i="26"/>
  <c r="R15" i="26"/>
  <c r="M16" i="26"/>
  <c r="R16" i="26"/>
  <c r="M14" i="26"/>
  <c r="R14" i="26"/>
  <c r="M12" i="26"/>
  <c r="R12" i="26"/>
  <c r="M19" i="26"/>
  <c r="R13" i="26"/>
  <c r="M13" i="26"/>
  <c r="R9" i="26"/>
  <c r="M9" i="26"/>
  <c r="R17" i="26"/>
  <c r="M17" i="26"/>
  <c r="M11" i="26"/>
  <c r="P18" i="26"/>
  <c r="J18" i="26" s="1"/>
  <c r="L18" i="26" s="1"/>
  <c r="P10" i="26"/>
  <c r="J10" i="26" s="1"/>
  <c r="L10" i="26" s="1"/>
  <c r="Q19" i="26"/>
  <c r="R19" i="26" s="1"/>
  <c r="Q11" i="26"/>
  <c r="R11" i="26" s="1"/>
  <c r="I21" i="33"/>
  <c r="N21" i="33"/>
  <c r="Q21" i="33" s="1"/>
  <c r="O21" i="33"/>
  <c r="P21" i="33" s="1"/>
  <c r="J21" i="33" s="1"/>
  <c r="L21" i="33" s="1"/>
  <c r="I22" i="33"/>
  <c r="P22" i="33" s="1"/>
  <c r="J22" i="33" s="1"/>
  <c r="L22" i="33" s="1"/>
  <c r="N22" i="33"/>
  <c r="O22" i="33"/>
  <c r="I23" i="33"/>
  <c r="N23" i="33"/>
  <c r="O23" i="33"/>
  <c r="I24" i="33"/>
  <c r="N24" i="33"/>
  <c r="Q24" i="33" s="1"/>
  <c r="O24" i="33"/>
  <c r="I10" i="33"/>
  <c r="P10" i="33" s="1"/>
  <c r="J10" i="33" s="1"/>
  <c r="L10" i="33" s="1"/>
  <c r="N10" i="33"/>
  <c r="O10" i="33"/>
  <c r="I11" i="33"/>
  <c r="N11" i="33"/>
  <c r="O11" i="33"/>
  <c r="I12" i="33"/>
  <c r="N12" i="33"/>
  <c r="O12" i="33"/>
  <c r="I13" i="33"/>
  <c r="N13" i="33"/>
  <c r="O13" i="33"/>
  <c r="I14" i="33"/>
  <c r="N14" i="33"/>
  <c r="O14" i="33"/>
  <c r="I15" i="33"/>
  <c r="N15" i="33"/>
  <c r="Q15" i="33" s="1"/>
  <c r="O15" i="33"/>
  <c r="I16" i="33"/>
  <c r="N16" i="33"/>
  <c r="Q16" i="33" s="1"/>
  <c r="O16" i="33"/>
  <c r="I17" i="33"/>
  <c r="N17" i="33"/>
  <c r="Q17" i="33" s="1"/>
  <c r="O17" i="33"/>
  <c r="I18" i="33"/>
  <c r="P18" i="33" s="1"/>
  <c r="J18" i="33" s="1"/>
  <c r="L18" i="33" s="1"/>
  <c r="N18" i="33"/>
  <c r="O18" i="33"/>
  <c r="I19" i="33"/>
  <c r="N19" i="33"/>
  <c r="Q19" i="33" s="1"/>
  <c r="O19" i="33"/>
  <c r="I20" i="33"/>
  <c r="N20" i="33"/>
  <c r="O20" i="33"/>
  <c r="I6" i="27"/>
  <c r="N6" i="27"/>
  <c r="O6" i="27"/>
  <c r="Q6" i="27" s="1"/>
  <c r="P6" i="27"/>
  <c r="J6" i="27" s="1"/>
  <c r="L6" i="27" s="1"/>
  <c r="I6" i="30"/>
  <c r="N6" i="30"/>
  <c r="O6" i="30"/>
  <c r="Q6" i="30" s="1"/>
  <c r="I7" i="30"/>
  <c r="P7" i="30" s="1"/>
  <c r="J7" i="30" s="1"/>
  <c r="L7" i="30" s="1"/>
  <c r="N7" i="30"/>
  <c r="Q7" i="30" s="1"/>
  <c r="O7" i="30"/>
  <c r="I8" i="22"/>
  <c r="N8" i="22"/>
  <c r="O8" i="22"/>
  <c r="Q8" i="22"/>
  <c r="I9" i="22"/>
  <c r="N9" i="22"/>
  <c r="O9" i="22"/>
  <c r="P9" i="22"/>
  <c r="J9" i="22" s="1"/>
  <c r="L9" i="22" s="1"/>
  <c r="Q9" i="22"/>
  <c r="I10" i="22"/>
  <c r="N10" i="22"/>
  <c r="O10" i="22"/>
  <c r="P10" i="22" s="1"/>
  <c r="J10" i="22" s="1"/>
  <c r="L10" i="22" s="1"/>
  <c r="I11" i="22"/>
  <c r="N11" i="22"/>
  <c r="O11" i="22"/>
  <c r="I12" i="22"/>
  <c r="N12" i="22"/>
  <c r="O12" i="22"/>
  <c r="P12" i="22"/>
  <c r="J12" i="22" s="1"/>
  <c r="L12" i="22" s="1"/>
  <c r="Q12" i="22"/>
  <c r="I7" i="23"/>
  <c r="N7" i="23"/>
  <c r="O7" i="23"/>
  <c r="P7" i="23"/>
  <c r="J7" i="23" s="1"/>
  <c r="L7" i="23" s="1"/>
  <c r="Q7" i="23"/>
  <c r="O16" i="57"/>
  <c r="N16" i="57"/>
  <c r="Q16" i="57" s="1"/>
  <c r="I16" i="57"/>
  <c r="O15" i="57"/>
  <c r="N15" i="57"/>
  <c r="Q15" i="57" s="1"/>
  <c r="I15" i="57"/>
  <c r="O14" i="57"/>
  <c r="N14" i="57"/>
  <c r="I14" i="57"/>
  <c r="O13" i="57"/>
  <c r="N13" i="57"/>
  <c r="I13" i="57"/>
  <c r="O12" i="57"/>
  <c r="N12" i="57"/>
  <c r="I12" i="57"/>
  <c r="O11" i="57"/>
  <c r="N11" i="57"/>
  <c r="I11" i="57"/>
  <c r="O10" i="57"/>
  <c r="N10" i="57"/>
  <c r="I10" i="57"/>
  <c r="O9" i="57"/>
  <c r="N9" i="57"/>
  <c r="I9" i="57"/>
  <c r="O8" i="57"/>
  <c r="N8" i="57"/>
  <c r="I8" i="57"/>
  <c r="O7" i="57"/>
  <c r="N7" i="57"/>
  <c r="I7" i="57"/>
  <c r="O6" i="57"/>
  <c r="N6" i="57"/>
  <c r="I6" i="57"/>
  <c r="O5" i="57"/>
  <c r="N5" i="57"/>
  <c r="I5" i="57"/>
  <c r="O4" i="57"/>
  <c r="N4" i="57"/>
  <c r="I4" i="57"/>
  <c r="O8" i="56"/>
  <c r="N8" i="56"/>
  <c r="I8" i="56"/>
  <c r="O7" i="56"/>
  <c r="N7" i="56"/>
  <c r="I7" i="56"/>
  <c r="O6" i="56"/>
  <c r="N6" i="56"/>
  <c r="I6" i="56"/>
  <c r="O5" i="56"/>
  <c r="N5" i="56"/>
  <c r="I5" i="56"/>
  <c r="O4" i="56"/>
  <c r="N4" i="56"/>
  <c r="I4" i="56"/>
  <c r="P8" i="22" l="1"/>
  <c r="J8" i="22" s="1"/>
  <c r="L8" i="22" s="1"/>
  <c r="P11" i="22"/>
  <c r="J11" i="22" s="1"/>
  <c r="L11" i="22" s="1"/>
  <c r="Q10" i="57"/>
  <c r="Q13" i="57"/>
  <c r="Q11" i="57"/>
  <c r="Q7" i="57"/>
  <c r="R17" i="50"/>
  <c r="R11" i="50"/>
  <c r="R7" i="50"/>
  <c r="R21" i="40"/>
  <c r="M21" i="40"/>
  <c r="R18" i="40"/>
  <c r="R15" i="40"/>
  <c r="R17" i="40"/>
  <c r="R8" i="38"/>
  <c r="R12" i="34"/>
  <c r="R10" i="26"/>
  <c r="M10" i="26"/>
  <c r="R18" i="26"/>
  <c r="M18" i="26"/>
  <c r="Q22" i="33"/>
  <c r="P17" i="33"/>
  <c r="J17" i="33" s="1"/>
  <c r="L17" i="33" s="1"/>
  <c r="Q14" i="33"/>
  <c r="P24" i="33"/>
  <c r="J24" i="33" s="1"/>
  <c r="L24" i="33" s="1"/>
  <c r="P23" i="33"/>
  <c r="J23" i="33" s="1"/>
  <c r="L23" i="33" s="1"/>
  <c r="Q13" i="33"/>
  <c r="Q18" i="33"/>
  <c r="R18" i="33" s="1"/>
  <c r="P13" i="33"/>
  <c r="J13" i="33" s="1"/>
  <c r="L13" i="33" s="1"/>
  <c r="R13" i="33" s="1"/>
  <c r="R21" i="33"/>
  <c r="R22" i="33"/>
  <c r="R24" i="33"/>
  <c r="Q23" i="33"/>
  <c r="R23" i="33" s="1"/>
  <c r="P20" i="33"/>
  <c r="J20" i="33" s="1"/>
  <c r="L20" i="33" s="1"/>
  <c r="P16" i="33"/>
  <c r="J16" i="33" s="1"/>
  <c r="L16" i="33" s="1"/>
  <c r="R16" i="33" s="1"/>
  <c r="P14" i="33"/>
  <c r="J14" i="33" s="1"/>
  <c r="L14" i="33" s="1"/>
  <c r="R14" i="33" s="1"/>
  <c r="Q11" i="33"/>
  <c r="Q20" i="33"/>
  <c r="P15" i="33"/>
  <c r="J15" i="33" s="1"/>
  <c r="L15" i="33" s="1"/>
  <c r="Q10" i="33"/>
  <c r="R10" i="33" s="1"/>
  <c r="P12" i="33"/>
  <c r="J12" i="33" s="1"/>
  <c r="L12" i="33" s="1"/>
  <c r="R17" i="33"/>
  <c r="R15" i="33"/>
  <c r="P19" i="33"/>
  <c r="J19" i="33" s="1"/>
  <c r="L19" i="33" s="1"/>
  <c r="P11" i="33"/>
  <c r="J11" i="33" s="1"/>
  <c r="L11" i="33" s="1"/>
  <c r="Q12" i="33"/>
  <c r="R6" i="27"/>
  <c r="P6" i="30"/>
  <c r="J6" i="30" s="1"/>
  <c r="L6" i="30" s="1"/>
  <c r="R6" i="30" s="1"/>
  <c r="R7" i="30"/>
  <c r="M7" i="30"/>
  <c r="M6" i="30"/>
  <c r="R9" i="22"/>
  <c r="R12" i="22"/>
  <c r="R8" i="22"/>
  <c r="Q11" i="22"/>
  <c r="R11" i="22" s="1"/>
  <c r="Q10" i="22"/>
  <c r="R10" i="22" s="1"/>
  <c r="R7" i="23"/>
  <c r="M7" i="23"/>
  <c r="P8" i="57"/>
  <c r="J8" i="57" s="1"/>
  <c r="L8" i="57" s="1"/>
  <c r="Q8" i="57"/>
  <c r="R8" i="57" s="1"/>
  <c r="P11" i="57"/>
  <c r="J11" i="57" s="1"/>
  <c r="L11" i="57" s="1"/>
  <c r="R11" i="57" s="1"/>
  <c r="P16" i="57"/>
  <c r="J16" i="57" s="1"/>
  <c r="L16" i="57" s="1"/>
  <c r="P14" i="57"/>
  <c r="J14" i="57" s="1"/>
  <c r="L14" i="57" s="1"/>
  <c r="P4" i="57"/>
  <c r="J4" i="57" s="1"/>
  <c r="L4" i="57" s="1"/>
  <c r="Q14" i="57"/>
  <c r="R14" i="57" s="1"/>
  <c r="Q4" i="57"/>
  <c r="P12" i="57"/>
  <c r="J12" i="57" s="1"/>
  <c r="L12" i="57" s="1"/>
  <c r="P10" i="57"/>
  <c r="J10" i="57" s="1"/>
  <c r="L10" i="57" s="1"/>
  <c r="M10" i="57" s="1"/>
  <c r="Q12" i="57"/>
  <c r="P6" i="57"/>
  <c r="J6" i="57" s="1"/>
  <c r="L6" i="57" s="1"/>
  <c r="Q6" i="57"/>
  <c r="P15" i="57"/>
  <c r="J15" i="57" s="1"/>
  <c r="L15" i="57" s="1"/>
  <c r="R15" i="57" s="1"/>
  <c r="Q9" i="57"/>
  <c r="P7" i="57"/>
  <c r="J7" i="57" s="1"/>
  <c r="L7" i="57" s="1"/>
  <c r="M7" i="57" s="1"/>
  <c r="Q5" i="57"/>
  <c r="M14" i="57"/>
  <c r="R10" i="57"/>
  <c r="R16" i="57"/>
  <c r="M11" i="57"/>
  <c r="R4" i="57"/>
  <c r="P9" i="57"/>
  <c r="J9" i="57" s="1"/>
  <c r="L9" i="57" s="1"/>
  <c r="P5" i="57"/>
  <c r="J5" i="57" s="1"/>
  <c r="L5" i="57" s="1"/>
  <c r="M16" i="57" s="1"/>
  <c r="P13" i="57"/>
  <c r="J13" i="57" s="1"/>
  <c r="L13" i="57" s="1"/>
  <c r="P8" i="56"/>
  <c r="J8" i="56" s="1"/>
  <c r="L8" i="56" s="1"/>
  <c r="Q8" i="56"/>
  <c r="Q4" i="56"/>
  <c r="Q5" i="56"/>
  <c r="P5" i="56"/>
  <c r="J5" i="56" s="1"/>
  <c r="L5" i="56" s="1"/>
  <c r="Q6" i="56"/>
  <c r="P7" i="56"/>
  <c r="J7" i="56" s="1"/>
  <c r="L7" i="56" s="1"/>
  <c r="Q7" i="56"/>
  <c r="P4" i="56"/>
  <c r="J4" i="56" s="1"/>
  <c r="L4" i="56" s="1"/>
  <c r="P6" i="56"/>
  <c r="J6" i="56" s="1"/>
  <c r="L6" i="56" s="1"/>
  <c r="R12" i="57" l="1"/>
  <c r="R20" i="33"/>
  <c r="R12" i="33"/>
  <c r="R11" i="33"/>
  <c r="R19" i="33"/>
  <c r="R6" i="57"/>
  <c r="M8" i="57"/>
  <c r="M6" i="57"/>
  <c r="R7" i="57"/>
  <c r="M15" i="57"/>
  <c r="R13" i="57"/>
  <c r="M13" i="57"/>
  <c r="M4" i="57"/>
  <c r="M12" i="57"/>
  <c r="R5" i="57"/>
  <c r="M5" i="57"/>
  <c r="M9" i="57"/>
  <c r="R9" i="57"/>
  <c r="R5" i="56"/>
  <c r="R8" i="56"/>
  <c r="M4" i="56"/>
  <c r="R4" i="56"/>
  <c r="M7" i="56"/>
  <c r="R7" i="56"/>
  <c r="M8" i="56"/>
  <c r="M5" i="56"/>
  <c r="R6" i="56"/>
  <c r="M6" i="56"/>
  <c r="I6" i="40" l="1"/>
  <c r="N6" i="40"/>
  <c r="O6" i="40"/>
  <c r="I7" i="40"/>
  <c r="N7" i="40"/>
  <c r="O7" i="40"/>
  <c r="I8" i="40"/>
  <c r="N8" i="40"/>
  <c r="O8" i="40"/>
  <c r="I9" i="40"/>
  <c r="N9" i="40"/>
  <c r="O9" i="40"/>
  <c r="I10" i="40"/>
  <c r="N10" i="40"/>
  <c r="O10" i="40"/>
  <c r="I11" i="40"/>
  <c r="N11" i="40"/>
  <c r="O11" i="40"/>
  <c r="I12" i="40"/>
  <c r="N12" i="40"/>
  <c r="O12" i="40"/>
  <c r="I13" i="40"/>
  <c r="N13" i="40"/>
  <c r="O13" i="40"/>
  <c r="I14" i="40"/>
  <c r="N14" i="40"/>
  <c r="O14" i="40"/>
  <c r="I7" i="42"/>
  <c r="N7" i="42"/>
  <c r="O7" i="42"/>
  <c r="I8" i="42"/>
  <c r="N8" i="42"/>
  <c r="O8" i="42"/>
  <c r="I7" i="34"/>
  <c r="N7" i="34"/>
  <c r="O7" i="34"/>
  <c r="I8" i="34"/>
  <c r="N8" i="34"/>
  <c r="O8" i="34"/>
  <c r="I9" i="34"/>
  <c r="N9" i="34"/>
  <c r="O9" i="34"/>
  <c r="I10" i="34"/>
  <c r="N10" i="34"/>
  <c r="O10" i="34"/>
  <c r="Q10" i="34"/>
  <c r="I7" i="32"/>
  <c r="N7" i="32"/>
  <c r="Q7" i="32" s="1"/>
  <c r="O7" i="32"/>
  <c r="I8" i="26"/>
  <c r="N8" i="26"/>
  <c r="O8" i="26"/>
  <c r="I8" i="33"/>
  <c r="N8" i="33"/>
  <c r="O8" i="33"/>
  <c r="I9" i="33"/>
  <c r="N9" i="33"/>
  <c r="O9" i="33"/>
  <c r="I4" i="23"/>
  <c r="N4" i="23"/>
  <c r="O4" i="23"/>
  <c r="I5" i="23"/>
  <c r="N5" i="23"/>
  <c r="O5" i="23"/>
  <c r="I6" i="23"/>
  <c r="N6" i="23"/>
  <c r="O6" i="23"/>
  <c r="Q11" i="40" l="1"/>
  <c r="P13" i="40"/>
  <c r="J13" i="40" s="1"/>
  <c r="L13" i="40" s="1"/>
  <c r="Q9" i="40"/>
  <c r="P8" i="34"/>
  <c r="J8" i="34" s="1"/>
  <c r="L8" i="34" s="1"/>
  <c r="P10" i="34"/>
  <c r="J10" i="34" s="1"/>
  <c r="L10" i="34" s="1"/>
  <c r="R10" i="34" s="1"/>
  <c r="Q8" i="34"/>
  <c r="R8" i="34" s="1"/>
  <c r="P8" i="33"/>
  <c r="J8" i="33" s="1"/>
  <c r="L8" i="33" s="1"/>
  <c r="P11" i="40"/>
  <c r="J11" i="40" s="1"/>
  <c r="L11" i="40" s="1"/>
  <c r="P8" i="40"/>
  <c r="J8" i="40" s="1"/>
  <c r="L8" i="40" s="1"/>
  <c r="P7" i="42"/>
  <c r="J7" i="42" s="1"/>
  <c r="L7" i="42" s="1"/>
  <c r="Q8" i="42"/>
  <c r="P7" i="34"/>
  <c r="J7" i="34" s="1"/>
  <c r="L7" i="34" s="1"/>
  <c r="P9" i="33"/>
  <c r="J9" i="33" s="1"/>
  <c r="L9" i="33" s="1"/>
  <c r="P8" i="26"/>
  <c r="J8" i="26" s="1"/>
  <c r="L8" i="26" s="1"/>
  <c r="P9" i="34"/>
  <c r="J9" i="34" s="1"/>
  <c r="L9" i="34" s="1"/>
  <c r="Q7" i="40"/>
  <c r="P12" i="40"/>
  <c r="J12" i="40" s="1"/>
  <c r="L12" i="40" s="1"/>
  <c r="Q9" i="34"/>
  <c r="R9" i="34" s="1"/>
  <c r="P9" i="40"/>
  <c r="J9" i="40" s="1"/>
  <c r="L9" i="40" s="1"/>
  <c r="Q9" i="33"/>
  <c r="P14" i="40"/>
  <c r="J14" i="40" s="1"/>
  <c r="L14" i="40" s="1"/>
  <c r="P6" i="40"/>
  <c r="J6" i="40" s="1"/>
  <c r="L6" i="40" s="1"/>
  <c r="Q7" i="34"/>
  <c r="Q13" i="40"/>
  <c r="P10" i="40"/>
  <c r="J10" i="40" s="1"/>
  <c r="L10" i="40" s="1"/>
  <c r="Q8" i="33"/>
  <c r="Q8" i="26"/>
  <c r="P8" i="42"/>
  <c r="J8" i="42" s="1"/>
  <c r="L8" i="42" s="1"/>
  <c r="R8" i="42" s="1"/>
  <c r="P7" i="40"/>
  <c r="J7" i="40" s="1"/>
  <c r="L7" i="40" s="1"/>
  <c r="Q14" i="40"/>
  <c r="Q12" i="40"/>
  <c r="R12" i="40" s="1"/>
  <c r="Q10" i="40"/>
  <c r="Q8" i="40"/>
  <c r="Q6" i="40"/>
  <c r="Q7" i="42"/>
  <c r="P7" i="32"/>
  <c r="J7" i="32" s="1"/>
  <c r="L7" i="32" s="1"/>
  <c r="P6" i="23"/>
  <c r="J6" i="23" s="1"/>
  <c r="L6" i="23" s="1"/>
  <c r="Q6" i="23"/>
  <c r="Q4" i="23"/>
  <c r="P4" i="23"/>
  <c r="J4" i="23" s="1"/>
  <c r="L4" i="23" s="1"/>
  <c r="P5" i="23"/>
  <c r="J5" i="23" s="1"/>
  <c r="L5" i="23" s="1"/>
  <c r="Q5" i="23"/>
  <c r="R13" i="40" l="1"/>
  <c r="R11" i="40"/>
  <c r="R9" i="40"/>
  <c r="R10" i="40"/>
  <c r="R8" i="40"/>
  <c r="R7" i="34"/>
  <c r="R8" i="26"/>
  <c r="R8" i="33"/>
  <c r="R9" i="33"/>
  <c r="R6" i="23"/>
  <c r="R7" i="42"/>
  <c r="R6" i="40"/>
  <c r="R14" i="40"/>
  <c r="R7" i="40"/>
  <c r="R7" i="32"/>
  <c r="M6" i="23"/>
  <c r="R4" i="23"/>
  <c r="M5" i="23"/>
  <c r="M4" i="23"/>
  <c r="R5" i="23"/>
  <c r="I6" i="41"/>
  <c r="O6" i="41"/>
  <c r="N6" i="41"/>
  <c r="Q6" i="41" l="1"/>
  <c r="P6" i="41"/>
  <c r="J6" i="41" s="1"/>
  <c r="L6" i="41" s="1"/>
  <c r="R6" i="41" s="1"/>
  <c r="O6" i="31" l="1"/>
  <c r="N6" i="31"/>
  <c r="I6" i="31"/>
  <c r="O9" i="29"/>
  <c r="N9" i="29"/>
  <c r="I9" i="29"/>
  <c r="O8" i="29"/>
  <c r="N8" i="29"/>
  <c r="I8" i="29"/>
  <c r="O7" i="29"/>
  <c r="N7" i="29"/>
  <c r="I7" i="29"/>
  <c r="O5" i="50"/>
  <c r="N5" i="50"/>
  <c r="I5" i="50"/>
  <c r="O4" i="50"/>
  <c r="N4" i="50"/>
  <c r="I4" i="50"/>
  <c r="Q5" i="50" l="1"/>
  <c r="Q9" i="29"/>
  <c r="P8" i="29"/>
  <c r="J8" i="29" s="1"/>
  <c r="L8" i="29" s="1"/>
  <c r="Q8" i="29"/>
  <c r="P9" i="29"/>
  <c r="J9" i="29" s="1"/>
  <c r="L9" i="29" s="1"/>
  <c r="P7" i="29"/>
  <c r="J7" i="29" s="1"/>
  <c r="L7" i="29" s="1"/>
  <c r="Q6" i="31"/>
  <c r="Q7" i="29"/>
  <c r="Q4" i="50"/>
  <c r="P5" i="50"/>
  <c r="J5" i="50" s="1"/>
  <c r="L5" i="50" s="1"/>
  <c r="P6" i="31"/>
  <c r="J6" i="31" s="1"/>
  <c r="L6" i="31" s="1"/>
  <c r="P4" i="50"/>
  <c r="J4" i="50" s="1"/>
  <c r="L4" i="50" s="1"/>
  <c r="O5" i="49"/>
  <c r="N5" i="49"/>
  <c r="I5" i="49"/>
  <c r="O4" i="49"/>
  <c r="N4" i="49"/>
  <c r="Q4" i="49" s="1"/>
  <c r="I4" i="49"/>
  <c r="O7" i="48"/>
  <c r="N7" i="48"/>
  <c r="I7" i="48"/>
  <c r="O6" i="48"/>
  <c r="N6" i="48"/>
  <c r="I6" i="48"/>
  <c r="O5" i="48"/>
  <c r="N5" i="48"/>
  <c r="Q5" i="48" s="1"/>
  <c r="I5" i="48"/>
  <c r="O4" i="48"/>
  <c r="N4" i="48"/>
  <c r="I4" i="48"/>
  <c r="O5" i="47"/>
  <c r="N5" i="47"/>
  <c r="I5" i="47"/>
  <c r="O4" i="47"/>
  <c r="N4" i="47"/>
  <c r="Q4" i="47" s="1"/>
  <c r="I4" i="47"/>
  <c r="M15" i="50" l="1"/>
  <c r="M16" i="50"/>
  <c r="M18" i="50"/>
  <c r="M17" i="50"/>
  <c r="M14" i="50"/>
  <c r="M10" i="50"/>
  <c r="M8" i="50"/>
  <c r="M12" i="50"/>
  <c r="M13" i="50"/>
  <c r="M6" i="50"/>
  <c r="M11" i="50"/>
  <c r="M7" i="50"/>
  <c r="M9" i="50"/>
  <c r="Q5" i="47"/>
  <c r="R8" i="29"/>
  <c r="P4" i="49"/>
  <c r="J4" i="49" s="1"/>
  <c r="L4" i="49" s="1"/>
  <c r="Q6" i="48"/>
  <c r="Q7" i="48"/>
  <c r="R9" i="29"/>
  <c r="P5" i="48"/>
  <c r="J5" i="48" s="1"/>
  <c r="L5" i="48" s="1"/>
  <c r="R5" i="48" s="1"/>
  <c r="Q5" i="49"/>
  <c r="M5" i="50"/>
  <c r="P4" i="48"/>
  <c r="J4" i="48" s="1"/>
  <c r="L4" i="48" s="1"/>
  <c r="P6" i="48"/>
  <c r="J6" i="48" s="1"/>
  <c r="L6" i="48" s="1"/>
  <c r="R6" i="48" s="1"/>
  <c r="Q4" i="48"/>
  <c r="R7" i="29"/>
  <c r="M4" i="50"/>
  <c r="R5" i="50"/>
  <c r="P7" i="48"/>
  <c r="J7" i="48" s="1"/>
  <c r="L7" i="48" s="1"/>
  <c r="P5" i="47"/>
  <c r="J5" i="47" s="1"/>
  <c r="L5" i="47" s="1"/>
  <c r="P4" i="47"/>
  <c r="J4" i="47" s="1"/>
  <c r="L4" i="47" s="1"/>
  <c r="R6" i="31"/>
  <c r="R4" i="50"/>
  <c r="P5" i="49"/>
  <c r="J5" i="49" s="1"/>
  <c r="L5" i="49" s="1"/>
  <c r="R4" i="49"/>
  <c r="I8" i="41"/>
  <c r="N8" i="41"/>
  <c r="O8" i="41"/>
  <c r="I6" i="26"/>
  <c r="N6" i="26"/>
  <c r="O6" i="26"/>
  <c r="I7" i="26"/>
  <c r="N7" i="26"/>
  <c r="O7" i="26"/>
  <c r="R4" i="48" l="1"/>
  <c r="M5" i="47"/>
  <c r="R5" i="47"/>
  <c r="M7" i="48"/>
  <c r="R4" i="47"/>
  <c r="R5" i="49"/>
  <c r="M5" i="49"/>
  <c r="R7" i="48"/>
  <c r="M4" i="47"/>
  <c r="M4" i="48"/>
  <c r="M4" i="49"/>
  <c r="M5" i="48"/>
  <c r="M6" i="48"/>
  <c r="P6" i="26"/>
  <c r="J6" i="26" s="1"/>
  <c r="L6" i="26" s="1"/>
  <c r="Q8" i="41"/>
  <c r="Q7" i="26"/>
  <c r="P7" i="26"/>
  <c r="J7" i="26" s="1"/>
  <c r="L7" i="26" s="1"/>
  <c r="P8" i="41"/>
  <c r="J8" i="41" s="1"/>
  <c r="L8" i="41" s="1"/>
  <c r="Q6" i="26"/>
  <c r="O5" i="44"/>
  <c r="N5" i="44"/>
  <c r="I5" i="44"/>
  <c r="O4" i="44"/>
  <c r="N4" i="44"/>
  <c r="Q4" i="44" s="1"/>
  <c r="I4" i="44"/>
  <c r="O6" i="43"/>
  <c r="N6" i="43"/>
  <c r="I6" i="43"/>
  <c r="O5" i="43"/>
  <c r="N5" i="43"/>
  <c r="I5" i="43"/>
  <c r="O4" i="43"/>
  <c r="N4" i="43"/>
  <c r="I4" i="43"/>
  <c r="O6" i="42"/>
  <c r="N6" i="42"/>
  <c r="I6" i="42"/>
  <c r="O5" i="42"/>
  <c r="N5" i="42"/>
  <c r="I5" i="42"/>
  <c r="O4" i="42"/>
  <c r="N4" i="42"/>
  <c r="I4" i="42"/>
  <c r="O7" i="41"/>
  <c r="N7" i="41"/>
  <c r="I7" i="41"/>
  <c r="O5" i="41"/>
  <c r="N5" i="41"/>
  <c r="I5" i="41"/>
  <c r="O4" i="41"/>
  <c r="N4" i="41"/>
  <c r="I4" i="41"/>
  <c r="O5" i="40"/>
  <c r="N5" i="40"/>
  <c r="I5" i="40"/>
  <c r="O4" i="40"/>
  <c r="N4" i="40"/>
  <c r="I4" i="40"/>
  <c r="O6" i="39"/>
  <c r="N6" i="39"/>
  <c r="I6" i="39"/>
  <c r="P6" i="39" s="1"/>
  <c r="J6" i="39" s="1"/>
  <c r="L6" i="39" s="1"/>
  <c r="O5" i="39"/>
  <c r="N5" i="39"/>
  <c r="I5" i="39"/>
  <c r="O4" i="39"/>
  <c r="N4" i="39"/>
  <c r="I4" i="39"/>
  <c r="O5" i="38"/>
  <c r="N5" i="38"/>
  <c r="I5" i="38"/>
  <c r="O4" i="38"/>
  <c r="N4" i="38"/>
  <c r="I4" i="38"/>
  <c r="O7" i="37"/>
  <c r="N7" i="37"/>
  <c r="I7" i="37"/>
  <c r="O6" i="37"/>
  <c r="N6" i="37"/>
  <c r="I6" i="37"/>
  <c r="O5" i="37"/>
  <c r="N5" i="37"/>
  <c r="I5" i="37"/>
  <c r="O4" i="37"/>
  <c r="N4" i="37"/>
  <c r="I4" i="37"/>
  <c r="O7" i="36"/>
  <c r="N7" i="36"/>
  <c r="I7" i="36"/>
  <c r="O6" i="36"/>
  <c r="N6" i="36"/>
  <c r="I6" i="36"/>
  <c r="O5" i="36"/>
  <c r="N5" i="36"/>
  <c r="I5" i="36"/>
  <c r="O4" i="36"/>
  <c r="N4" i="36"/>
  <c r="I4" i="36"/>
  <c r="O7" i="35"/>
  <c r="N7" i="35"/>
  <c r="I7" i="35"/>
  <c r="O6" i="35"/>
  <c r="N6" i="35"/>
  <c r="I6" i="35"/>
  <c r="O5" i="35"/>
  <c r="N5" i="35"/>
  <c r="I5" i="35"/>
  <c r="O4" i="35"/>
  <c r="N4" i="35"/>
  <c r="I4" i="35"/>
  <c r="O6" i="34"/>
  <c r="N6" i="34"/>
  <c r="I6" i="34"/>
  <c r="O5" i="34"/>
  <c r="N5" i="34"/>
  <c r="I5" i="34"/>
  <c r="O4" i="34"/>
  <c r="N4" i="34"/>
  <c r="I4" i="34"/>
  <c r="O7" i="33"/>
  <c r="N7" i="33"/>
  <c r="I7" i="33"/>
  <c r="O6" i="33"/>
  <c r="N6" i="33"/>
  <c r="I6" i="33"/>
  <c r="O5" i="33"/>
  <c r="N5" i="33"/>
  <c r="I5" i="33"/>
  <c r="O4" i="33"/>
  <c r="N4" i="33"/>
  <c r="I4" i="33"/>
  <c r="O6" i="32"/>
  <c r="N6" i="32"/>
  <c r="I6" i="32"/>
  <c r="O5" i="32"/>
  <c r="N5" i="32"/>
  <c r="Q5" i="32" s="1"/>
  <c r="I5" i="32"/>
  <c r="O4" i="32"/>
  <c r="N4" i="32"/>
  <c r="I4" i="32"/>
  <c r="O5" i="31"/>
  <c r="N5" i="31"/>
  <c r="I5" i="31"/>
  <c r="O4" i="31"/>
  <c r="N4" i="31"/>
  <c r="I4" i="31"/>
  <c r="O5" i="30"/>
  <c r="N5" i="30"/>
  <c r="I5" i="30"/>
  <c r="O4" i="30"/>
  <c r="N4" i="30"/>
  <c r="I4" i="30"/>
  <c r="O6" i="29"/>
  <c r="N6" i="29"/>
  <c r="I6" i="29"/>
  <c r="O5" i="29"/>
  <c r="N5" i="29"/>
  <c r="I5" i="29"/>
  <c r="O4" i="29"/>
  <c r="N4" i="29"/>
  <c r="I4" i="29"/>
  <c r="O5" i="27"/>
  <c r="N5" i="27"/>
  <c r="I5" i="27"/>
  <c r="O4" i="27"/>
  <c r="N4" i="27"/>
  <c r="I4" i="27"/>
  <c r="O5" i="26"/>
  <c r="N5" i="26"/>
  <c r="I5" i="26"/>
  <c r="O4" i="26"/>
  <c r="N4" i="26"/>
  <c r="I4" i="26"/>
  <c r="Q6" i="33" l="1"/>
  <c r="Q4" i="27"/>
  <c r="P5" i="33"/>
  <c r="J5" i="33" s="1"/>
  <c r="L5" i="33" s="1"/>
  <c r="P6" i="37"/>
  <c r="J6" i="37" s="1"/>
  <c r="L6" i="37" s="1"/>
  <c r="Q5" i="33"/>
  <c r="Q6" i="37"/>
  <c r="P5" i="34"/>
  <c r="J5" i="34" s="1"/>
  <c r="L5" i="34" s="1"/>
  <c r="Q5" i="27"/>
  <c r="Q6" i="36"/>
  <c r="R7" i="26"/>
  <c r="Q7" i="33"/>
  <c r="Q5" i="41"/>
  <c r="Q5" i="43"/>
  <c r="Q6" i="32"/>
  <c r="P6" i="36"/>
  <c r="J6" i="36" s="1"/>
  <c r="L6" i="36" s="1"/>
  <c r="R6" i="36" s="1"/>
  <c r="Q5" i="39"/>
  <c r="Q6" i="29"/>
  <c r="P6" i="29"/>
  <c r="J6" i="29" s="1"/>
  <c r="L6" i="29" s="1"/>
  <c r="P6" i="32"/>
  <c r="J6" i="32" s="1"/>
  <c r="L6" i="32" s="1"/>
  <c r="P6" i="43"/>
  <c r="J6" i="43" s="1"/>
  <c r="L6" i="43" s="1"/>
  <c r="R8" i="41"/>
  <c r="P4" i="27"/>
  <c r="J4" i="27" s="1"/>
  <c r="L4" i="27" s="1"/>
  <c r="P5" i="27"/>
  <c r="J5" i="27" s="1"/>
  <c r="L5" i="27" s="1"/>
  <c r="M6" i="27" s="1"/>
  <c r="Q5" i="37"/>
  <c r="Q5" i="40"/>
  <c r="Q5" i="42"/>
  <c r="Q6" i="43"/>
  <c r="Q4" i="26"/>
  <c r="R6" i="26"/>
  <c r="P4" i="32"/>
  <c r="J4" i="32" s="1"/>
  <c r="L4" i="32" s="1"/>
  <c r="P4" i="26"/>
  <c r="J4" i="26" s="1"/>
  <c r="L4" i="26" s="1"/>
  <c r="P5" i="26"/>
  <c r="J5" i="26" s="1"/>
  <c r="L5" i="26" s="1"/>
  <c r="Q5" i="26"/>
  <c r="P5" i="38"/>
  <c r="J5" i="38" s="1"/>
  <c r="L5" i="38" s="1"/>
  <c r="Q4" i="35"/>
  <c r="P7" i="35"/>
  <c r="J7" i="35" s="1"/>
  <c r="L7" i="35" s="1"/>
  <c r="Q4" i="37"/>
  <c r="P5" i="37"/>
  <c r="J5" i="37" s="1"/>
  <c r="L5" i="37" s="1"/>
  <c r="R5" i="37" s="1"/>
  <c r="Q4" i="38"/>
  <c r="P5" i="39"/>
  <c r="J5" i="39" s="1"/>
  <c r="L5" i="39" s="1"/>
  <c r="Q7" i="41"/>
  <c r="Q6" i="42"/>
  <c r="P4" i="44"/>
  <c r="J4" i="44" s="1"/>
  <c r="L4" i="44" s="1"/>
  <c r="Q5" i="44"/>
  <c r="P7" i="33"/>
  <c r="J7" i="33" s="1"/>
  <c r="L7" i="33" s="1"/>
  <c r="R7" i="33" s="1"/>
  <c r="Q7" i="35"/>
  <c r="Q7" i="37"/>
  <c r="P4" i="33"/>
  <c r="J4" i="33" s="1"/>
  <c r="L4" i="33" s="1"/>
  <c r="P4" i="35"/>
  <c r="J4" i="35" s="1"/>
  <c r="L4" i="35" s="1"/>
  <c r="R4" i="35" s="1"/>
  <c r="P6" i="42"/>
  <c r="J6" i="42" s="1"/>
  <c r="L6" i="42" s="1"/>
  <c r="R6" i="42" s="1"/>
  <c r="P5" i="44"/>
  <c r="J5" i="44" s="1"/>
  <c r="L5" i="44" s="1"/>
  <c r="P4" i="43"/>
  <c r="J4" i="43" s="1"/>
  <c r="L4" i="43" s="1"/>
  <c r="Q4" i="43"/>
  <c r="P5" i="43"/>
  <c r="J5" i="43" s="1"/>
  <c r="L5" i="43" s="1"/>
  <c r="Q4" i="42"/>
  <c r="P5" i="42"/>
  <c r="J5" i="42" s="1"/>
  <c r="L5" i="42" s="1"/>
  <c r="Q4" i="41"/>
  <c r="P5" i="41"/>
  <c r="J5" i="41" s="1"/>
  <c r="L5" i="41" s="1"/>
  <c r="Q4" i="40"/>
  <c r="P5" i="40"/>
  <c r="J5" i="40" s="1"/>
  <c r="L5" i="40" s="1"/>
  <c r="Q6" i="39"/>
  <c r="R6" i="39" s="1"/>
  <c r="Q4" i="39"/>
  <c r="Q5" i="38"/>
  <c r="P4" i="36"/>
  <c r="J4" i="36" s="1"/>
  <c r="L4" i="36" s="1"/>
  <c r="Q4" i="36"/>
  <c r="P5" i="36"/>
  <c r="J5" i="36" s="1"/>
  <c r="L5" i="36" s="1"/>
  <c r="Q7" i="36"/>
  <c r="P5" i="35"/>
  <c r="J5" i="35" s="1"/>
  <c r="L5" i="35" s="1"/>
  <c r="P6" i="35"/>
  <c r="J6" i="35" s="1"/>
  <c r="L6" i="35" s="1"/>
  <c r="Q6" i="35"/>
  <c r="P4" i="34"/>
  <c r="J4" i="34" s="1"/>
  <c r="L4" i="34" s="1"/>
  <c r="Q4" i="34"/>
  <c r="P6" i="34"/>
  <c r="J6" i="34" s="1"/>
  <c r="L6" i="34" s="1"/>
  <c r="Q5" i="34"/>
  <c r="Q6" i="34"/>
  <c r="P6" i="33"/>
  <c r="J6" i="33" s="1"/>
  <c r="L6" i="33" s="1"/>
  <c r="R6" i="33" s="1"/>
  <c r="Q4" i="33"/>
  <c r="Q4" i="32"/>
  <c r="P5" i="32"/>
  <c r="J5" i="32" s="1"/>
  <c r="L5" i="32" s="1"/>
  <c r="Q4" i="31"/>
  <c r="P4" i="31"/>
  <c r="J4" i="31" s="1"/>
  <c r="L4" i="31" s="1"/>
  <c r="P5" i="31"/>
  <c r="J5" i="31" s="1"/>
  <c r="L5" i="31" s="1"/>
  <c r="Q5" i="31"/>
  <c r="Q5" i="30"/>
  <c r="Q4" i="30"/>
  <c r="P5" i="30"/>
  <c r="J5" i="30" s="1"/>
  <c r="L5" i="30" s="1"/>
  <c r="Q4" i="29"/>
  <c r="P5" i="29"/>
  <c r="J5" i="29" s="1"/>
  <c r="L5" i="29" s="1"/>
  <c r="Q5" i="29"/>
  <c r="R6" i="37"/>
  <c r="Q5" i="35"/>
  <c r="Q5" i="36"/>
  <c r="P7" i="37"/>
  <c r="J7" i="37" s="1"/>
  <c r="L7" i="37" s="1"/>
  <c r="P4" i="38"/>
  <c r="J4" i="38" s="1"/>
  <c r="L4" i="38" s="1"/>
  <c r="M9" i="38" s="1"/>
  <c r="P4" i="40"/>
  <c r="J4" i="40" s="1"/>
  <c r="L4" i="40" s="1"/>
  <c r="P7" i="41"/>
  <c r="J7" i="41" s="1"/>
  <c r="L7" i="41" s="1"/>
  <c r="P4" i="42"/>
  <c r="J4" i="42" s="1"/>
  <c r="L4" i="42" s="1"/>
  <c r="P7" i="36"/>
  <c r="J7" i="36" s="1"/>
  <c r="L7" i="36" s="1"/>
  <c r="M7" i="36" s="1"/>
  <c r="P4" i="37"/>
  <c r="J4" i="37" s="1"/>
  <c r="L4" i="37" s="1"/>
  <c r="P4" i="39"/>
  <c r="J4" i="39" s="1"/>
  <c r="L4" i="39" s="1"/>
  <c r="P4" i="41"/>
  <c r="J4" i="41" s="1"/>
  <c r="L4" i="41" s="1"/>
  <c r="R5" i="32"/>
  <c r="P4" i="30"/>
  <c r="J4" i="30" s="1"/>
  <c r="L4" i="30" s="1"/>
  <c r="P4" i="29"/>
  <c r="J4" i="29" s="1"/>
  <c r="L4" i="29" s="1"/>
  <c r="R4" i="27"/>
  <c r="O6" i="24"/>
  <c r="N6" i="24"/>
  <c r="I6" i="24"/>
  <c r="O5" i="24"/>
  <c r="N5" i="24"/>
  <c r="I5" i="24"/>
  <c r="O4" i="24"/>
  <c r="N4" i="24"/>
  <c r="I4" i="24"/>
  <c r="M16" i="40" l="1"/>
  <c r="M19" i="40"/>
  <c r="M15" i="40"/>
  <c r="M17" i="40"/>
  <c r="M18" i="40"/>
  <c r="R5" i="40"/>
  <c r="R5" i="43"/>
  <c r="M6" i="38"/>
  <c r="M8" i="38"/>
  <c r="M7" i="38"/>
  <c r="R7" i="35"/>
  <c r="M11" i="34"/>
  <c r="M12" i="34"/>
  <c r="R5" i="34"/>
  <c r="R6" i="32"/>
  <c r="M21" i="33"/>
  <c r="M22" i="33"/>
  <c r="M23" i="33"/>
  <c r="M24" i="33"/>
  <c r="R5" i="33"/>
  <c r="M20" i="33"/>
  <c r="M18" i="33"/>
  <c r="M12" i="33"/>
  <c r="M14" i="33"/>
  <c r="M16" i="33"/>
  <c r="M15" i="33"/>
  <c r="M10" i="33"/>
  <c r="M17" i="33"/>
  <c r="M13" i="33"/>
  <c r="M11" i="33"/>
  <c r="M19" i="33"/>
  <c r="R4" i="33"/>
  <c r="R5" i="27"/>
  <c r="M4" i="33"/>
  <c r="M6" i="35"/>
  <c r="M4" i="27"/>
  <c r="M5" i="33"/>
  <c r="M7" i="41"/>
  <c r="M8" i="26"/>
  <c r="R6" i="43"/>
  <c r="M5" i="27"/>
  <c r="R6" i="29"/>
  <c r="M5" i="31"/>
  <c r="M5" i="36"/>
  <c r="M5" i="43"/>
  <c r="M6" i="33"/>
  <c r="M9" i="33"/>
  <c r="M8" i="33"/>
  <c r="R5" i="39"/>
  <c r="M7" i="33"/>
  <c r="R5" i="35"/>
  <c r="M7" i="32"/>
  <c r="M9" i="34"/>
  <c r="M10" i="34"/>
  <c r="M8" i="34"/>
  <c r="M7" i="34"/>
  <c r="M7" i="42"/>
  <c r="M8" i="42"/>
  <c r="R5" i="42"/>
  <c r="M4" i="35"/>
  <c r="M11" i="40"/>
  <c r="M10" i="40"/>
  <c r="M9" i="40"/>
  <c r="M8" i="40"/>
  <c r="M12" i="40"/>
  <c r="M13" i="40"/>
  <c r="M6" i="40"/>
  <c r="M14" i="40"/>
  <c r="M7" i="40"/>
  <c r="R5" i="29"/>
  <c r="M5" i="30"/>
  <c r="M4" i="31"/>
  <c r="M6" i="31"/>
  <c r="M4" i="41"/>
  <c r="M6" i="41"/>
  <c r="M5" i="41"/>
  <c r="M4" i="43"/>
  <c r="M4" i="44"/>
  <c r="R4" i="32"/>
  <c r="M6" i="36"/>
  <c r="M5" i="42"/>
  <c r="R4" i="44"/>
  <c r="R6" i="35"/>
  <c r="M4" i="32"/>
  <c r="M4" i="36"/>
  <c r="M6" i="29"/>
  <c r="M4" i="37"/>
  <c r="M5" i="37"/>
  <c r="M4" i="29"/>
  <c r="M8" i="29"/>
  <c r="M9" i="29"/>
  <c r="M7" i="29"/>
  <c r="R5" i="38"/>
  <c r="M8" i="41"/>
  <c r="M6" i="43"/>
  <c r="M6" i="37"/>
  <c r="M7" i="37"/>
  <c r="M4" i="30"/>
  <c r="R5" i="36"/>
  <c r="M5" i="29"/>
  <c r="R4" i="26"/>
  <c r="R5" i="26"/>
  <c r="M5" i="26"/>
  <c r="M4" i="26"/>
  <c r="M7" i="26"/>
  <c r="M6" i="26"/>
  <c r="R5" i="41"/>
  <c r="R6" i="34"/>
  <c r="M6" i="32"/>
  <c r="P4" i="24"/>
  <c r="J4" i="24" s="1"/>
  <c r="L4" i="24" s="1"/>
  <c r="Q4" i="24"/>
  <c r="Q5" i="24"/>
  <c r="M5" i="32"/>
  <c r="M5" i="35"/>
  <c r="M7" i="35"/>
  <c r="R5" i="30"/>
  <c r="M5" i="34"/>
  <c r="R4" i="36"/>
  <c r="R5" i="44"/>
  <c r="R4" i="43"/>
  <c r="M5" i="40"/>
  <c r="M6" i="34"/>
  <c r="R4" i="34"/>
  <c r="M4" i="34"/>
  <c r="R4" i="31"/>
  <c r="R5" i="31"/>
  <c r="P6" i="24"/>
  <c r="J6" i="24" s="1"/>
  <c r="L6" i="24" s="1"/>
  <c r="Q6" i="24"/>
  <c r="R7" i="36"/>
  <c r="M4" i="42"/>
  <c r="R4" i="42"/>
  <c r="R7" i="37"/>
  <c r="M4" i="40"/>
  <c r="R4" i="40"/>
  <c r="M4" i="38"/>
  <c r="R4" i="38"/>
  <c r="M4" i="39"/>
  <c r="R4" i="39"/>
  <c r="M5" i="39"/>
  <c r="R7" i="41"/>
  <c r="R4" i="41"/>
  <c r="R4" i="37"/>
  <c r="M6" i="42"/>
  <c r="M5" i="38"/>
  <c r="M6" i="39"/>
  <c r="R4" i="29"/>
  <c r="R4" i="30"/>
  <c r="P5" i="24"/>
  <c r="J5" i="24" s="1"/>
  <c r="L5" i="24" s="1"/>
  <c r="O7" i="22"/>
  <c r="N7" i="22"/>
  <c r="O6" i="22"/>
  <c r="N6" i="22"/>
  <c r="I6" i="22"/>
  <c r="O5" i="22"/>
  <c r="N5" i="22"/>
  <c r="I5" i="22"/>
  <c r="O4" i="22"/>
  <c r="N4" i="22"/>
  <c r="I4" i="22"/>
  <c r="M4" i="24" l="1"/>
  <c r="M5" i="24"/>
  <c r="R6" i="24"/>
  <c r="M6" i="24"/>
  <c r="R4" i="24"/>
  <c r="Q5" i="22"/>
  <c r="R5" i="24"/>
  <c r="P7" i="22"/>
  <c r="J7" i="22" s="1"/>
  <c r="L7" i="22" s="1"/>
  <c r="Q7" i="22"/>
  <c r="P6" i="22"/>
  <c r="J6" i="22" s="1"/>
  <c r="L6" i="22" s="1"/>
  <c r="Q6" i="22"/>
  <c r="P5" i="22"/>
  <c r="J5" i="22" s="1"/>
  <c r="L5" i="22" s="1"/>
  <c r="Q4" i="22"/>
  <c r="P4" i="22"/>
  <c r="J4" i="22" s="1"/>
  <c r="L4" i="22" s="1"/>
  <c r="M9" i="22" l="1"/>
  <c r="M11" i="22"/>
  <c r="M10" i="22"/>
  <c r="M12" i="22"/>
  <c r="M8" i="22"/>
  <c r="M7" i="22"/>
  <c r="M6" i="22"/>
  <c r="R4" i="22"/>
  <c r="M4" i="22"/>
  <c r="R5" i="22"/>
  <c r="M5" i="22"/>
  <c r="R7" i="22"/>
  <c r="R6" i="2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cellMetadata count="1">
    <bk>
      <rc t="1" v="0"/>
    </bk>
  </cellMetadata>
  <valueMetadata count="2">
    <bk>
      <rc t="2" v="0"/>
    </bk>
    <bk>
      <rc t="2" v="1"/>
    </bk>
  </valueMetadata>
</metadata>
</file>

<file path=xl/sharedStrings.xml><?xml version="1.0" encoding="utf-8"?>
<sst xmlns="http://schemas.openxmlformats.org/spreadsheetml/2006/main" count="1012" uniqueCount="275">
  <si>
    <t>名次</t>
  </si>
  <si>
    <t>賽序</t>
    <phoneticPr fontId="1" type="noConversion"/>
  </si>
  <si>
    <t>姓名</t>
    <phoneticPr fontId="1" type="noConversion"/>
  </si>
  <si>
    <t>學校</t>
    <phoneticPr fontId="1" type="noConversion"/>
  </si>
  <si>
    <t>一號 裁判</t>
    <phoneticPr fontId="1" type="noConversion"/>
  </si>
  <si>
    <t>二號 裁判</t>
    <phoneticPr fontId="1" type="noConversion"/>
  </si>
  <si>
    <t>三號 裁判</t>
    <phoneticPr fontId="1" type="noConversion"/>
  </si>
  <si>
    <t>四號 裁判</t>
    <phoneticPr fontId="1" type="noConversion"/>
  </si>
  <si>
    <t>五號 裁判</t>
    <phoneticPr fontId="1" type="noConversion"/>
  </si>
  <si>
    <t>裁判員簽名:</t>
    <phoneticPr fontId="1" type="noConversion"/>
  </si>
  <si>
    <t>斗六國中</t>
  </si>
  <si>
    <t>正心中學</t>
  </si>
  <si>
    <t>裁判長    加減分</t>
    <phoneticPr fontId="1" type="noConversion"/>
  </si>
  <si>
    <t>最高低分扣除值</t>
    <phoneticPr fontId="1" type="noConversion"/>
  </si>
  <si>
    <t>最後  得分</t>
    <phoneticPr fontId="1" type="noConversion"/>
  </si>
  <si>
    <t>最高分</t>
    <phoneticPr fontId="1" type="noConversion"/>
  </si>
  <si>
    <t>最低分</t>
    <phoneticPr fontId="1" type="noConversion"/>
  </si>
  <si>
    <t>最高低分平均</t>
    <phoneticPr fontId="1" type="noConversion"/>
  </si>
  <si>
    <t>最高低分平均與最後得分差距</t>
    <phoneticPr fontId="1" type="noConversion"/>
  </si>
  <si>
    <t>同分比序</t>
    <phoneticPr fontId="1" type="noConversion"/>
  </si>
  <si>
    <t>應得  分數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</si>
  <si>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</si>
  <si>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飛沙國中</t>
  </si>
  <si>
    <t>雲林國小</t>
  </si>
  <si>
    <t>桂林國小</t>
  </si>
  <si>
    <t>公誠國小</t>
  </si>
  <si>
    <t>建華國小</t>
  </si>
  <si>
    <t>東南國中</t>
  </si>
  <si>
    <t>李承翰</t>
  </si>
  <si>
    <t>賴宗暉</t>
  </si>
  <si>
    <t>鎮西國小</t>
  </si>
  <si>
    <t>崇德國中</t>
  </si>
  <si>
    <t>安慶國小</t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</si>
  <si>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</si>
  <si>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</si>
  <si>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合計4位選手參賽,取2名。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</si>
  <si>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</si>
  <si>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合計2位選手參賽,取1名。</t>
    <phoneticPr fontId="1" type="noConversion"/>
  </si>
  <si>
    <t>裁判長加減分</t>
    <phoneticPr fontId="1" type="noConversion"/>
  </si>
  <si>
    <t>裁判長加減分</t>
    <phoneticPr fontId="1" type="noConversion"/>
  </si>
  <si>
    <t>裁判長加減分</t>
    <phoneticPr fontId="1" type="noConversion"/>
  </si>
  <si>
    <t>裁判長加減分</t>
    <phoneticPr fontId="1" type="noConversion"/>
  </si>
  <si>
    <t>五號裁判</t>
    <phoneticPr fontId="1" type="noConversion"/>
  </si>
  <si>
    <t>裁判長加減分</t>
    <phoneticPr fontId="1" type="noConversion"/>
  </si>
  <si>
    <t>裁判長加減分</t>
    <phoneticPr fontId="1" type="noConversion"/>
  </si>
  <si>
    <t>備註: 合計5位選手參賽,取3名。</t>
    <phoneticPr fontId="1" type="noConversion"/>
  </si>
  <si>
    <t>備註: 合計3位選手參賽,取2名。</t>
    <phoneticPr fontId="1" type="noConversion"/>
  </si>
  <si>
    <t>斗六國小</t>
  </si>
  <si>
    <t>崙背國小</t>
  </si>
  <si>
    <t>同分判定方式說明：當競賽成績同分後(最後得分)，將五位裁判給分中最高與最低分數總加平均後，此分數最接近原本分數者勝出。若無法分出勝負，則同分者名次並列。</t>
    <phoneticPr fontId="1" type="noConversion"/>
  </si>
  <si>
    <t>大美國小</t>
  </si>
  <si>
    <t>詹秉秞</t>
  </si>
  <si>
    <t>備註: 合計6位選手參賽,取3名。</t>
    <phoneticPr fontId="1" type="noConversion"/>
  </si>
  <si>
    <t>劉家溱</t>
  </si>
  <si>
    <t>廖云瞳</t>
  </si>
  <si>
    <t>劉崇馼</t>
  </si>
  <si>
    <t>備註: 合計7位選手參賽,取4名。</t>
    <phoneticPr fontId="1" type="noConversion"/>
  </si>
  <si>
    <t>雲林國中</t>
  </si>
  <si>
    <t>李昀瑾</t>
  </si>
  <si>
    <t>吳靖絨</t>
  </si>
  <si>
    <t>建華國小</t>
    <phoneticPr fontId="1" type="noConversion"/>
  </si>
  <si>
    <t>裁判員簽名:</t>
    <phoneticPr fontId="1" type="noConversion"/>
  </si>
  <si>
    <t>陳育勛</t>
  </si>
  <si>
    <t>劉宥均</t>
  </si>
  <si>
    <t>王義誠</t>
  </si>
  <si>
    <t>斗六高中</t>
  </si>
  <si>
    <t>楊凱恩</t>
  </si>
  <si>
    <t>張鈺晨</t>
  </si>
  <si>
    <t>李祁隆</t>
  </si>
  <si>
    <t>棋山國小</t>
  </si>
  <si>
    <t>呂宸佑</t>
  </si>
  <si>
    <t>馬若恩</t>
  </si>
  <si>
    <t>台西國中</t>
  </si>
  <si>
    <t>最高、低分扣除</t>
    <phoneticPr fontId="1" type="noConversion"/>
  </si>
  <si>
    <t>公誠國小</t>
    <phoneticPr fontId="1" type="noConversion"/>
  </si>
  <si>
    <t>備註: 合計21位選手參賽,取8名。</t>
    <phoneticPr fontId="1" type="noConversion"/>
  </si>
  <si>
    <t>備註: 合計17位選手參賽,取8名。</t>
    <phoneticPr fontId="1" type="noConversion"/>
  </si>
  <si>
    <t>林育杞</t>
    <phoneticPr fontId="1" type="noConversion"/>
  </si>
  <si>
    <t>廖苡倢</t>
    <phoneticPr fontId="1" type="noConversion"/>
  </si>
  <si>
    <t>洪綵翎</t>
  </si>
  <si>
    <t>黃婷意</t>
  </si>
  <si>
    <t>備註: 合計9位選手參賽,取5名。</t>
    <phoneticPr fontId="1" type="noConversion"/>
  </si>
  <si>
    <t>劉宥賢</t>
  </si>
  <si>
    <t>吳逸軒</t>
  </si>
  <si>
    <t>吳松澤</t>
  </si>
  <si>
    <t>留定安</t>
  </si>
  <si>
    <t>林頭國小</t>
  </si>
  <si>
    <t>吳宥頡</t>
  </si>
  <si>
    <t>黃渝琋</t>
  </si>
  <si>
    <t>蔡芷棋</t>
  </si>
  <si>
    <t>鍾忻芸</t>
  </si>
  <si>
    <t>王姿帷</t>
  </si>
  <si>
    <t>虎尾國小</t>
  </si>
  <si>
    <t>吳孟翔</t>
  </si>
  <si>
    <t>林家俞</t>
  </si>
  <si>
    <t>戴辰亦</t>
  </si>
  <si>
    <t>施彥綸</t>
  </si>
  <si>
    <t>二崙國小</t>
  </si>
  <si>
    <t>葉哲瑋</t>
  </si>
  <si>
    <t>林煦恩</t>
  </si>
  <si>
    <t>光復國小</t>
  </si>
  <si>
    <t>李芫旭</t>
  </si>
  <si>
    <t>林恩睿</t>
  </si>
  <si>
    <t>戴堂奕</t>
  </si>
  <si>
    <t>崙背國中</t>
  </si>
  <si>
    <t>崙背國中</t>
    <phoneticPr fontId="1" type="noConversion"/>
  </si>
  <si>
    <t>林佑廷</t>
  </si>
  <si>
    <t>許逸翔</t>
  </si>
  <si>
    <t>歐軒妤</t>
    <phoneticPr fontId="1" type="noConversion"/>
  </si>
  <si>
    <t>邱韵涵</t>
    <phoneticPr fontId="1" type="noConversion"/>
  </si>
  <si>
    <t>劉欣曄</t>
  </si>
  <si>
    <t>黃馨玉</t>
  </si>
  <si>
    <t>蔦松國小</t>
  </si>
  <si>
    <t>陳亮妍</t>
  </si>
  <si>
    <t>信義國小</t>
  </si>
  <si>
    <t>吳恩綾</t>
  </si>
  <si>
    <t>吳芮姍</t>
  </si>
  <si>
    <t>林品頡</t>
  </si>
  <si>
    <t>王彥晶</t>
  </si>
  <si>
    <t>温佳蓉</t>
  </si>
  <si>
    <t>文光國小</t>
  </si>
  <si>
    <t>李沛宜</t>
  </si>
  <si>
    <t>戴予潔</t>
  </si>
  <si>
    <t>崙豐國小</t>
  </si>
  <si>
    <t>李婉萱</t>
  </si>
  <si>
    <t>元長國小</t>
  </si>
  <si>
    <t>廖亭婷</t>
  </si>
  <si>
    <t>廣興國小</t>
  </si>
  <si>
    <t>林歆媞</t>
  </si>
  <si>
    <t>許硯涵</t>
  </si>
  <si>
    <t>宏仁國小</t>
  </si>
  <si>
    <t>吳星妘</t>
  </si>
  <si>
    <t>吳暄郁</t>
  </si>
  <si>
    <t>林方羽</t>
  </si>
  <si>
    <t>郭星佑</t>
  </si>
  <si>
    <t>林子恩</t>
  </si>
  <si>
    <t>吳晨弘</t>
  </si>
  <si>
    <t>張維文</t>
  </si>
  <si>
    <t>蔡侑杰</t>
  </si>
  <si>
    <t>鄭勝太</t>
  </si>
  <si>
    <t>陳威廷</t>
  </si>
  <si>
    <t>蘇彥同</t>
  </si>
  <si>
    <t>虎尾國小</t>
    <phoneticPr fontId="1" type="noConversion"/>
  </si>
  <si>
    <t>蘇彥舟</t>
  </si>
  <si>
    <t>蔡政哲</t>
  </si>
  <si>
    <t>東光國小</t>
  </si>
  <si>
    <t>林宗諺</t>
  </si>
  <si>
    <t>丁彥翔</t>
  </si>
  <si>
    <t>林東畯</t>
  </si>
  <si>
    <t>丁秉佑</t>
  </si>
  <si>
    <t>陳佑全</t>
  </si>
  <si>
    <t>黃莛惟</t>
  </si>
  <si>
    <t>黃宇翰</t>
  </si>
  <si>
    <t>李羽喬</t>
  </si>
  <si>
    <t>北港國中</t>
  </si>
  <si>
    <t>林佳茵</t>
  </si>
  <si>
    <t>蕭慶鴻</t>
  </si>
  <si>
    <t>建國國中</t>
  </si>
  <si>
    <t>蔡鎧駿</t>
  </si>
  <si>
    <t>曾浚騰</t>
  </si>
  <si>
    <t>温柏焱</t>
  </si>
  <si>
    <t>元長國中</t>
  </si>
  <si>
    <t>陳有琦</t>
  </si>
  <si>
    <t>陳品睿</t>
  </si>
  <si>
    <t>永年中學</t>
  </si>
  <si>
    <t>鍾冠霖</t>
  </si>
  <si>
    <t>西螺國中</t>
  </si>
  <si>
    <t>廖浚棋</t>
  </si>
  <si>
    <t>鍾冠宇</t>
  </si>
  <si>
    <t>張珈寧</t>
  </si>
  <si>
    <t>黃姿樺</t>
  </si>
  <si>
    <t>洪璿鈞</t>
  </si>
  <si>
    <t>王瑄綺</t>
  </si>
  <si>
    <t>林郁安</t>
  </si>
  <si>
    <t>蔡昕澔</t>
  </si>
  <si>
    <t>劉秉承</t>
  </si>
  <si>
    <t>吳諺祖</t>
  </si>
  <si>
    <t>謝宇盛</t>
  </si>
  <si>
    <t>李柏承</t>
  </si>
  <si>
    <t>廖亭鋒</t>
  </si>
  <si>
    <t>李勝祐</t>
  </si>
  <si>
    <t>鍾宥靜</t>
  </si>
  <si>
    <t>劉品言</t>
  </si>
  <si>
    <t>廖苡秦</t>
    <phoneticPr fontId="1" type="noConversion"/>
  </si>
  <si>
    <t>許語恩</t>
  </si>
  <si>
    <t>陳渟艾</t>
  </si>
  <si>
    <t>簡玎潔</t>
  </si>
  <si>
    <t>陳愛霓</t>
  </si>
  <si>
    <t>丁苓蓁</t>
  </si>
  <si>
    <t>林子尚</t>
  </si>
  <si>
    <t>潮厝國小</t>
  </si>
  <si>
    <t>林芯慧</t>
  </si>
  <si>
    <t>石榴國中</t>
  </si>
  <si>
    <t>林千芊</t>
  </si>
  <si>
    <t>華德福實驗高中</t>
  </si>
  <si>
    <t>張家銓</t>
  </si>
  <si>
    <t>李傳森</t>
  </si>
  <si>
    <t>王奕勛</t>
  </si>
  <si>
    <t>李建鋐</t>
  </si>
  <si>
    <t>李原瑞</t>
  </si>
  <si>
    <t>備註: 合計19位選手參賽,取8名。</t>
    <phoneticPr fontId="1" type="noConversion"/>
  </si>
  <si>
    <t>廖唯量</t>
  </si>
  <si>
    <t>吳崇瑋</t>
  </si>
  <si>
    <t>蔡宗諺</t>
  </si>
  <si>
    <t>王雋學</t>
  </si>
  <si>
    <t>李英傑</t>
  </si>
  <si>
    <t>莊璨愷</t>
  </si>
  <si>
    <t>傅丞翊</t>
  </si>
  <si>
    <t>周家浤</t>
  </si>
  <si>
    <t>王志呈</t>
  </si>
  <si>
    <t>丁彥鈞</t>
  </si>
  <si>
    <t>吳峻愷</t>
  </si>
  <si>
    <t>蘇泳銘</t>
  </si>
  <si>
    <t>姚勝丰</t>
  </si>
  <si>
    <t>林楷祐</t>
  </si>
  <si>
    <t>程奕騰</t>
  </si>
  <si>
    <t>陳品璇</t>
  </si>
  <si>
    <t>同分判定方式說明：當競賽成績同分後(最後得分)，將五位裁判給分中最高與最低分數總加平均後，此分數最接近原本分數者勝出。
若無法分出勝負，則同分者名次並列。</t>
    <phoneticPr fontId="1" type="noConversion"/>
  </si>
  <si>
    <t>同分判定方式說明：當競賽成績同分後(最後得分)，將五位裁判給分中最高與最低分數總加平均後，此分數最接近原本分數者勝出
若無法分出勝負，則同分者名次並列。</t>
    <phoneticPr fontId="1" type="noConversion"/>
  </si>
  <si>
    <t>備註: 合計15位選手參賽,取8名。</t>
    <phoneticPr fontId="1" type="noConversion"/>
  </si>
  <si>
    <t>蘇泉澐</t>
  </si>
  <si>
    <t>蕭承俊</t>
  </si>
  <si>
    <t>林輊翰</t>
  </si>
  <si>
    <t>尚德國小</t>
  </si>
  <si>
    <t>陳少宇</t>
  </si>
  <si>
    <t>李沐庭</t>
  </si>
  <si>
    <t>南陽國小</t>
  </si>
  <si>
    <t>廖廷恩</t>
  </si>
  <si>
    <t>趙子彤</t>
  </si>
  <si>
    <t>余翎鳳</t>
  </si>
  <si>
    <t>備註: 合計13位選手參賽,取7名。</t>
    <phoneticPr fontId="1" type="noConversion"/>
  </si>
  <si>
    <t>黃樂敬</t>
  </si>
  <si>
    <t>楊子樂</t>
  </si>
  <si>
    <t>林杰樇</t>
  </si>
  <si>
    <t>黃聖鈞</t>
  </si>
  <si>
    <t>蔡旻展</t>
  </si>
  <si>
    <t>葉宥辰</t>
  </si>
  <si>
    <t>江承澤</t>
    <phoneticPr fontId="1" type="noConversion"/>
  </si>
  <si>
    <t>莊晹安</t>
  </si>
  <si>
    <t>林和豫</t>
  </si>
  <si>
    <t>文光國小</t>
    <phoneticPr fontId="1" type="noConversion"/>
  </si>
  <si>
    <t>林吉誠</t>
  </si>
  <si>
    <t>江承叡</t>
  </si>
  <si>
    <t>雲林縣114年春季縣長盃國武術錦標賽【國小男子高年級組武術-棍】比賽名單 乙2場</t>
    <phoneticPr fontId="1" type="noConversion"/>
  </si>
  <si>
    <t>雲林縣114年春季縣長盃國武術錦標賽【國小女子高年級組武術-棍】比賽名單 乙1場</t>
    <phoneticPr fontId="1" type="noConversion"/>
  </si>
  <si>
    <t>雲林縣114年春季縣長盃國武術錦標賽【國小女子低年級組武術-太極拳】比賽名單 乙3場</t>
    <phoneticPr fontId="1" type="noConversion"/>
  </si>
  <si>
    <t>雲林縣114年春季縣長盃國武術錦標賽【國小女子高年級組武術-太極拳】比賽名單 乙4場</t>
    <phoneticPr fontId="1" type="noConversion"/>
  </si>
  <si>
    <t>雲林縣114年春季縣長盃國武術錦標賽【國小男子高年級組武術-太極拳】比賽名單 乙5場</t>
    <phoneticPr fontId="1" type="noConversion"/>
  </si>
  <si>
    <t>雲林縣114年春季縣長盃國武術錦標賽【國中女子組武術-太極拳】比賽名單 乙6場</t>
    <phoneticPr fontId="1" type="noConversion"/>
  </si>
  <si>
    <t>雲林縣114年春季縣長盃國武術錦標賽【國中男子組武術-太極拳】比賽名單 乙7場</t>
    <phoneticPr fontId="1" type="noConversion"/>
  </si>
  <si>
    <t>雲林縣114年春季縣長盃國武術錦標賽【國小女子高年級組國術-南、北派棍術】比賽名單 乙8場</t>
    <phoneticPr fontId="1" type="noConversion"/>
  </si>
  <si>
    <t>雲林縣114年春季縣長盃國武術錦標賽【國小男子高年級組國術-南派棍術】比賽名單 乙9場</t>
    <phoneticPr fontId="1" type="noConversion"/>
  </si>
  <si>
    <t>雲林縣114年春季縣長盃國武術錦標賽【國中女子組國術-南派棍術】比賽名單 乙10場</t>
    <phoneticPr fontId="1" type="noConversion"/>
  </si>
  <si>
    <t>林妤璇</t>
    <phoneticPr fontId="1" type="noConversion"/>
  </si>
  <si>
    <t>雲林縣114年春季縣長盃國武術錦標賽【國中男子組國術-南派棍術】比賽名單 乙11場</t>
    <phoneticPr fontId="1" type="noConversion"/>
  </si>
  <si>
    <t>雲林縣114年春季縣長盃國武術錦標賽【國小女子低年級組國術-南派棍術】比賽名單 乙12場</t>
    <phoneticPr fontId="1" type="noConversion"/>
  </si>
  <si>
    <t>雲林縣114年春季縣長盃國武術錦標賽【國小男子高年級組武術-槍】比賽名單 乙13場</t>
    <phoneticPr fontId="1" type="noConversion"/>
  </si>
  <si>
    <t>雲林縣114年春秋季縣長盃國武術錦標賽【國中男子組國術-雙兵器類】比賽名單 乙14場</t>
    <phoneticPr fontId="1" type="noConversion"/>
  </si>
  <si>
    <t>雲林縣114年春季縣長盃國武術錦標賽【國小男子高年級組國術-雙兵器類】比賽名單 乙15場</t>
    <phoneticPr fontId="1" type="noConversion"/>
  </si>
  <si>
    <t>雲林縣114年春季縣長盃國武術錦標賽【國小女子高年級組國術-奇門兵器】比賽名單 乙16場</t>
    <phoneticPr fontId="1" type="noConversion"/>
  </si>
  <si>
    <t>雲林縣114年春季縣長盃國武術錦標賽【國小女子高年級組武術-長拳】比賽名單 乙17場</t>
    <phoneticPr fontId="1" type="noConversion"/>
  </si>
  <si>
    <t>劉芷榕</t>
    <phoneticPr fontId="1" type="noConversion"/>
  </si>
  <si>
    <t>雲林縣114年春季縣長盃國武術錦標賽【國小男子高年級組武術-長拳】比賽名單 乙18場</t>
    <phoneticPr fontId="1" type="noConversion"/>
  </si>
  <si>
    <t>雲林縣114年春季縣長盃國武術錦標賽【國中女子組武術-長拳】比賽名單 乙19場</t>
    <phoneticPr fontId="1" type="noConversion"/>
  </si>
  <si>
    <t>雲林縣114年春季縣長盃國武術錦標賽【國中男子組武術-長拳】比賽名單 乙20場</t>
    <phoneticPr fontId="1" type="noConversion"/>
  </si>
  <si>
    <t>雲林縣114年春季縣長盃國武術錦標賽【社會男子組武術-長拳】比賽名單 乙21場</t>
    <phoneticPr fontId="1" type="noConversion"/>
  </si>
  <si>
    <t>雲林縣114年春季縣長盃國武術錦標賽【國中男子組武術-南拳】比賽名單 乙22場</t>
    <phoneticPr fontId="1" type="noConversion"/>
  </si>
  <si>
    <t>雲林縣114年春季縣長盃國武術錦標賽【國中男子組國術-長兵器類】比賽名單 乙23場</t>
    <phoneticPr fontId="1" type="noConversion"/>
  </si>
  <si>
    <t>蕭慶鴻</t>
    <phoneticPr fontId="1" type="noConversion"/>
  </si>
  <si>
    <t>雲林縣114年春季縣長盃國武術錦標賽【國中女子組國術-長兵器類】比賽名單 乙24場</t>
    <phoneticPr fontId="1" type="noConversion"/>
  </si>
  <si>
    <t>雲林縣114年春季縣長盃國武術錦標賽【國小男子高年級組國術-長兵器類】比賽名單 乙25場</t>
    <phoneticPr fontId="1" type="noConversion"/>
  </si>
  <si>
    <t>雲林縣114年春季縣長盃國武術錦標賽【國小女子高年級組國術-長兵器類】比賽名單 乙26場</t>
    <phoneticPr fontId="1" type="noConversion"/>
  </si>
  <si>
    <t>王菁菁</t>
    <phoneticPr fontId="1" type="noConversion"/>
  </si>
  <si>
    <t>雲林縣114年春季縣長盃國武術錦標賽【國小男子低年級組國術-長兵器類】比賽名單 乙27場</t>
    <phoneticPr fontId="1" type="noConversion"/>
  </si>
  <si>
    <t>吳昱佑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</si>
</sst>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0000_ ;[Red]\-0.0000000\ "/>
    <numFmt numFmtId="177" formatCode="0.0000000_ "/>
  </numFmts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4"/>
      <color theme="1"/>
      <name val="標楷體"/>
      <family val="4"/>
      <charset val="136"/>
    </font>
    <font>
      <sz val="13"/>
      <name val="標楷體"/>
      <family val="4"/>
      <charset val="136"/>
    </font>
    <font>
      <sz val="9"/>
      <color rgb="FF000000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 wrapText="1" shrinkToFit="1"/>
    </xf>
    <xf numFmtId="0" fontId="1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0" fontId="12" fillId="0" borderId="1" xfId="0" applyFont="1" applyBorder="1">
      <alignment vertical="center"/>
    </xf>
    <xf numFmtId="0" fontId="12" fillId="0" borderId="1" xfId="0" applyFont="1" applyBorder="1" applyAlignment="1">
      <alignment vertical="center" wrapText="1"/>
    </xf>
    <xf numFmtId="177" fontId="4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177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2" fillId="0" borderId="2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microsoft.com/office/2017/06/relationships/rdRichValueTypes" Target="richData/rdRichValueTyp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microsoft.com/office/2017/06/relationships/rdRichValue" Target="richData/rdrichvalue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8</v>
    <v>1</v>
  </rv>
  <rv s="1">
    <v>1</v>
    <v>8</v>
    <v>0</v>
    <v>1</v>
  </rv>
</rvData>
</file>

<file path=xl/richData/rdrichvaluestructure.xml><?xml version="1.0" encoding="utf-8"?>
<rvStructures xmlns="http://schemas.microsoft.com/office/spreadsheetml/2017/richdata" count="2">
  <s t="_error">
    <k n="errorType" t="i"/>
    <k n="propagated" t="b"/>
  </s>
  <s t="_error">
    <k n="colOffset" t="i"/>
    <k n="errorType" t="i"/>
    <k n="rwOffset" t="i"/>
    <k n="subType" t="i"/>
  </s>
</rvStructur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"/>
  <sheetViews>
    <sheetView zoomScale="73" zoomScaleNormal="73" workbookViewId="0">
      <selection activeCell="T12" sqref="T1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8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34.950000000000003" customHeight="1" x14ac:dyDescent="0.3">
      <c r="A1" s="39" t="s">
        <v>244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1"/>
      <c r="Q1" s="21"/>
      <c r="R1" s="23"/>
    </row>
    <row r="2" spans="1:18" ht="34.950000000000003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73</v>
      </c>
      <c r="O2" s="40"/>
      <c r="P2" s="40"/>
      <c r="Q2" s="40" t="s">
        <v>19</v>
      </c>
      <c r="R2" s="40"/>
    </row>
    <row r="3" spans="1:18" ht="40.049999999999997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20</v>
      </c>
      <c r="J3" s="6" t="s">
        <v>34</v>
      </c>
      <c r="K3" s="5" t="s">
        <v>38</v>
      </c>
      <c r="L3" s="5" t="s">
        <v>14</v>
      </c>
      <c r="M3" s="2" t="s">
        <v>0</v>
      </c>
      <c r="N3" s="12" t="s">
        <v>15</v>
      </c>
      <c r="O3" s="12" t="s">
        <v>16</v>
      </c>
      <c r="P3" s="13" t="s">
        <v>13</v>
      </c>
      <c r="Q3" s="8" t="s">
        <v>17</v>
      </c>
      <c r="R3" s="11" t="s">
        <v>18</v>
      </c>
    </row>
    <row r="4" spans="1:18" ht="34.950000000000003" customHeight="1" x14ac:dyDescent="0.3">
      <c r="A4" s="2">
        <v>1</v>
      </c>
      <c r="B4" s="22" t="s">
        <v>79</v>
      </c>
      <c r="C4" s="15" t="s">
        <v>74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21">
        <f>SUM(I4-N4-O4)</f>
        <v>0</v>
      </c>
      <c r="Q4" s="21">
        <f>AVERAGE(N4:O4)</f>
        <v>0</v>
      </c>
      <c r="R4" s="24">
        <f>L4-Q4</f>
        <v>0</v>
      </c>
    </row>
    <row r="5" spans="1:18" ht="34.950000000000003" customHeight="1" x14ac:dyDescent="0.3">
      <c r="A5" s="2">
        <v>2</v>
      </c>
      <c r="B5" s="22" t="s">
        <v>78</v>
      </c>
      <c r="C5" s="15" t="s">
        <v>74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21">
        <f>SUM(I5-N5-O5)</f>
        <v>0</v>
      </c>
      <c r="Q5" s="21">
        <f t="shared" ref="Q5:Q6" si="3">AVERAGE(N5:O5)</f>
        <v>0</v>
      </c>
      <c r="R5" s="25">
        <f t="shared" ref="R5:R6" si="4">L5-Q5</f>
        <v>0</v>
      </c>
    </row>
    <row r="6" spans="1:18" ht="34.950000000000003" customHeight="1" x14ac:dyDescent="0.3">
      <c r="A6" s="2">
        <v>3</v>
      </c>
      <c r="B6" s="22" t="s">
        <v>80</v>
      </c>
      <c r="C6" s="15" t="s">
        <v>24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21">
        <f>SUM(I6-N6-O6)</f>
        <v>0</v>
      </c>
      <c r="Q6" s="21">
        <f t="shared" si="3"/>
        <v>0</v>
      </c>
      <c r="R6" s="25">
        <f t="shared" si="4"/>
        <v>0</v>
      </c>
    </row>
    <row r="7" spans="1:18" ht="34.950000000000003" customHeight="1" x14ac:dyDescent="0.3">
      <c r="A7" s="2">
        <v>4</v>
      </c>
      <c r="B7" s="15" t="s">
        <v>77</v>
      </c>
      <c r="C7" s="15" t="s">
        <v>74</v>
      </c>
      <c r="D7" s="2"/>
      <c r="E7" s="2"/>
      <c r="F7" s="2"/>
      <c r="G7" s="2"/>
      <c r="H7" s="2"/>
      <c r="I7" s="2">
        <f t="shared" ref="I7" si="5">SUM(D7:H7)</f>
        <v>0</v>
      </c>
      <c r="J7" s="2">
        <f t="shared" ref="J7" si="6">SUM(P7/3)</f>
        <v>0</v>
      </c>
      <c r="K7" s="2"/>
      <c r="L7" s="2">
        <f t="shared" ref="L7" si="7">SUM(J7:K7)</f>
        <v>0</v>
      </c>
      <c r="M7" s="2">
        <f>RANK(L7,$L$4:$L$6)</f>
        <v>1</v>
      </c>
      <c r="N7" s="3">
        <f>MAX(D7:H7)</f>
        <v>0</v>
      </c>
      <c r="O7" s="3">
        <f>MIN(D7:H7)</f>
        <v>0</v>
      </c>
      <c r="P7" s="21">
        <f>SUM(I7-N7-O7)</f>
        <v>0</v>
      </c>
      <c r="Q7" s="21">
        <f t="shared" ref="Q7" si="8">AVERAGE(N7:O7)</f>
        <v>0</v>
      </c>
      <c r="R7" s="25">
        <f t="shared" ref="R7" si="9">L7-Q7</f>
        <v>0</v>
      </c>
    </row>
    <row r="8" spans="1:18" ht="34.950000000000003" customHeight="1" x14ac:dyDescent="0.3">
      <c r="A8" s="18" t="s">
        <v>35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21"/>
      <c r="Q8" s="21"/>
      <c r="R8" s="23"/>
    </row>
    <row r="9" spans="1:18" ht="34.950000000000003" customHeight="1" x14ac:dyDescent="0.3">
      <c r="A9" s="4"/>
      <c r="B9" s="4"/>
      <c r="C9" s="41" t="s">
        <v>9</v>
      </c>
      <c r="D9" s="41"/>
      <c r="E9" s="41"/>
      <c r="F9" s="4"/>
      <c r="G9" s="4"/>
      <c r="H9" s="4"/>
      <c r="I9" s="4"/>
      <c r="J9" s="4"/>
      <c r="K9" s="4"/>
      <c r="L9" s="4"/>
      <c r="M9" s="4"/>
      <c r="N9" s="4"/>
      <c r="O9" s="4"/>
      <c r="P9" s="21"/>
      <c r="Q9" s="21"/>
      <c r="R9" s="23"/>
    </row>
    <row r="10" spans="1:18" ht="34.950000000000003" customHeight="1" x14ac:dyDescent="0.3">
      <c r="A10" s="38" t="s">
        <v>49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</row>
    <row r="11" spans="1:18" ht="37.049999999999997" customHeight="1" x14ac:dyDescent="0.3"/>
    <row r="12" spans="1:18" ht="37.049999999999997" customHeight="1" x14ac:dyDescent="0.3"/>
    <row r="13" spans="1:18" ht="37.049999999999997" customHeight="1" x14ac:dyDescent="0.3"/>
    <row r="14" spans="1:18" ht="37.049999999999997" customHeight="1" x14ac:dyDescent="0.3"/>
    <row r="15" spans="1:18" ht="51" customHeight="1" x14ac:dyDescent="0.3"/>
  </sheetData>
  <sortState xmlns:xlrd2="http://schemas.microsoft.com/office/spreadsheetml/2017/richdata2" ref="A4:C12">
    <sortCondition ref="A3"/>
  </sortState>
  <mergeCells count="5">
    <mergeCell ref="A10:R10"/>
    <mergeCell ref="A1:M2"/>
    <mergeCell ref="N2:P2"/>
    <mergeCell ref="Q2:R2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5"/>
  <sheetViews>
    <sheetView zoomScale="75" zoomScaleNormal="75" workbookViewId="0">
      <selection activeCell="I17" sqref="I17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8.66406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3" customFormat="1" ht="30" customHeight="1" x14ac:dyDescent="0.3">
      <c r="A1" s="39" t="s">
        <v>243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P1" s="21"/>
      <c r="Q1" s="21"/>
    </row>
    <row r="2" spans="1:18" s="23" customFormat="1" ht="30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73</v>
      </c>
      <c r="O2" s="40"/>
      <c r="P2" s="40"/>
      <c r="Q2" s="40" t="s">
        <v>19</v>
      </c>
      <c r="R2" s="40"/>
    </row>
    <row r="3" spans="1:18" s="23" customFormat="1" ht="40.049999999999997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20</v>
      </c>
      <c r="J3" s="6" t="s">
        <v>34</v>
      </c>
      <c r="K3" s="5" t="s">
        <v>39</v>
      </c>
      <c r="L3" s="5" t="s">
        <v>14</v>
      </c>
      <c r="M3" s="2" t="s">
        <v>0</v>
      </c>
      <c r="N3" s="12" t="s">
        <v>15</v>
      </c>
      <c r="O3" s="12" t="s">
        <v>16</v>
      </c>
      <c r="P3" s="13" t="s">
        <v>13</v>
      </c>
      <c r="Q3" s="8" t="s">
        <v>17</v>
      </c>
      <c r="R3" s="11" t="s">
        <v>18</v>
      </c>
    </row>
    <row r="4" spans="1:18" s="21" customFormat="1" ht="30" customHeight="1" x14ac:dyDescent="0.3">
      <c r="A4" s="2">
        <v>1</v>
      </c>
      <c r="B4" s="15" t="s">
        <v>82</v>
      </c>
      <c r="C4" s="15" t="s">
        <v>25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 t="e" vm="1">
        <f ca="1">RANK(L4,$L$4:$L$7)</f>
        <v>#VALUE!</v>
      </c>
      <c r="N4" s="3">
        <f t="shared" ref="N4:N7" si="0">MAX(D4:H4)</f>
        <v>0</v>
      </c>
      <c r="O4" s="3">
        <f t="shared" ref="O4:O7" si="1">MIN(D4:H4)</f>
        <v>0</v>
      </c>
      <c r="P4" s="21">
        <f t="shared" ref="P4:P7" si="2">SUM(I4-N4-O4)</f>
        <v>0</v>
      </c>
      <c r="Q4" s="21">
        <f>AVERAGE(N4:O4)</f>
        <v>0</v>
      </c>
      <c r="R4" s="28">
        <f>L4-Q4</f>
        <v>0</v>
      </c>
    </row>
    <row r="5" spans="1:18" s="21" customFormat="1" ht="30" customHeight="1" x14ac:dyDescent="0.3">
      <c r="A5" s="2">
        <v>2</v>
      </c>
      <c r="B5" s="15" t="s">
        <v>83</v>
      </c>
      <c r="C5" s="15" t="s">
        <v>48</v>
      </c>
      <c r="D5" s="2"/>
      <c r="E5" s="2"/>
      <c r="F5" s="2"/>
      <c r="G5" s="2"/>
      <c r="H5" s="2"/>
      <c r="I5" s="2">
        <f t="shared" ref="I5:I6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 t="e" vm="1">
        <f ca="1">RANK(L5,$L$4:$L$7)</f>
        <v>#VALUE!</v>
      </c>
      <c r="N5" s="3">
        <f t="shared" si="0"/>
        <v>0</v>
      </c>
      <c r="O5" s="3">
        <f t="shared" si="1"/>
        <v>0</v>
      </c>
      <c r="P5" s="21">
        <f t="shared" si="2"/>
        <v>0</v>
      </c>
      <c r="Q5" s="21">
        <f t="shared" ref="Q5:Q7" si="6">AVERAGE(N5:O5)</f>
        <v>0</v>
      </c>
      <c r="R5" s="29">
        <f t="shared" ref="R5:R7" si="7">L5-Q5</f>
        <v>0</v>
      </c>
    </row>
    <row r="6" spans="1:18" s="21" customFormat="1" ht="30" customHeight="1" x14ac:dyDescent="0.3">
      <c r="A6" s="2">
        <v>3</v>
      </c>
      <c r="B6" s="22" t="s">
        <v>67</v>
      </c>
      <c r="C6" s="22" t="s">
        <v>47</v>
      </c>
      <c r="D6" s="2"/>
      <c r="E6" s="2"/>
      <c r="F6" s="2"/>
      <c r="G6" s="2"/>
      <c r="H6" s="2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 t="e" vm="1">
        <f ca="1">RANK(L6,$L$4:$L$7)</f>
        <v>#VALUE!</v>
      </c>
      <c r="N6" s="3">
        <f t="shared" si="0"/>
        <v>0</v>
      </c>
      <c r="O6" s="3">
        <f t="shared" si="1"/>
        <v>0</v>
      </c>
      <c r="P6" s="21">
        <f t="shared" si="2"/>
        <v>0</v>
      </c>
      <c r="Q6" s="21">
        <f t="shared" si="6"/>
        <v>0</v>
      </c>
      <c r="R6" s="29">
        <f t="shared" si="7"/>
        <v>0</v>
      </c>
    </row>
    <row r="7" spans="1:18" s="21" customFormat="1" ht="30" customHeight="1" x14ac:dyDescent="0.3">
      <c r="A7" s="2">
        <v>4</v>
      </c>
      <c r="B7" s="22" t="s">
        <v>68</v>
      </c>
      <c r="C7" s="22" t="s">
        <v>69</v>
      </c>
      <c r="D7" s="2"/>
      <c r="E7" s="2"/>
      <c r="F7" s="2"/>
      <c r="G7" s="2"/>
      <c r="H7" s="2"/>
      <c r="I7" s="2" t="e" cm="1" vm="2">
        <f t="array" aca="1" ref="I7" ca="1">B10:C10=SUM(D7:H7)</f>
        <v>#VALUE!</v>
      </c>
      <c r="J7" s="2" t="e" vm="1">
        <f t="shared" ca="1" si="4"/>
        <v>#VALUE!</v>
      </c>
      <c r="K7" s="2"/>
      <c r="L7" s="2" t="e" vm="1">
        <f t="shared" ca="1" si="5"/>
        <v>#VALUE!</v>
      </c>
      <c r="M7" s="2" t="e" vm="1">
        <f ca="1">RANK(L7,$L$4:$L$7)</f>
        <v>#VALUE!</v>
      </c>
      <c r="N7" s="3">
        <f t="shared" si="0"/>
        <v>0</v>
      </c>
      <c r="O7" s="3">
        <f t="shared" si="1"/>
        <v>0</v>
      </c>
      <c r="P7" s="21" t="e" vm="1">
        <f t="shared" ca="1" si="2"/>
        <v>#VALUE!</v>
      </c>
      <c r="Q7" s="21">
        <f t="shared" si="6"/>
        <v>0</v>
      </c>
      <c r="R7" s="29" t="e" vm="1">
        <f t="shared" ca="1" si="7"/>
        <v>#VALUE!</v>
      </c>
    </row>
    <row r="8" spans="1:18" s="21" customFormat="1" ht="30" customHeight="1" x14ac:dyDescent="0.3">
      <c r="A8" s="2">
        <v>5</v>
      </c>
      <c r="B8" s="22" t="s">
        <v>84</v>
      </c>
      <c r="C8" s="22" t="s">
        <v>23</v>
      </c>
      <c r="D8" s="2"/>
      <c r="E8" s="2"/>
      <c r="F8" s="2"/>
      <c r="G8" s="2"/>
      <c r="H8" s="2"/>
      <c r="I8" s="2">
        <f t="shared" ref="I8:I12" si="8">SUM(D8:H8)</f>
        <v>0</v>
      </c>
      <c r="J8" s="2">
        <f t="shared" ref="J8:J12" si="9">SUM(P8/3)</f>
        <v>0</v>
      </c>
      <c r="K8" s="2"/>
      <c r="L8" s="2">
        <f t="shared" ref="L8:L12" si="10">SUM(J8:K8)</f>
        <v>0</v>
      </c>
      <c r="M8" s="2" t="e" vm="1">
        <f t="shared" ref="M8:M12" ca="1" si="11">RANK(L8,$L$4:$L$7)</f>
        <v>#VALUE!</v>
      </c>
      <c r="N8" s="3">
        <f t="shared" ref="N8:N12" si="12">MAX(D8:H8)</f>
        <v>0</v>
      </c>
      <c r="O8" s="3">
        <f t="shared" ref="O8:O12" si="13">MIN(D8:H8)</f>
        <v>0</v>
      </c>
      <c r="P8" s="21">
        <f t="shared" ref="P8:P12" si="14">SUM(I8-N8-O8)</f>
        <v>0</v>
      </c>
      <c r="Q8" s="21">
        <f t="shared" ref="Q8:Q12" si="15">AVERAGE(N8:O8)</f>
        <v>0</v>
      </c>
      <c r="R8" s="29">
        <f t="shared" ref="R8:R12" si="16">L8-Q8</f>
        <v>0</v>
      </c>
    </row>
    <row r="9" spans="1:18" s="21" customFormat="1" ht="30" customHeight="1" x14ac:dyDescent="0.3">
      <c r="A9" s="2">
        <v>6</v>
      </c>
      <c r="B9" s="22" t="s">
        <v>62</v>
      </c>
      <c r="C9" s="22" t="s">
        <v>30</v>
      </c>
      <c r="D9" s="2"/>
      <c r="E9" s="2"/>
      <c r="F9" s="2"/>
      <c r="G9" s="2"/>
      <c r="H9" s="2"/>
      <c r="I9" s="2">
        <f t="shared" si="8"/>
        <v>0</v>
      </c>
      <c r="J9" s="2">
        <f t="shared" si="9"/>
        <v>0</v>
      </c>
      <c r="K9" s="2"/>
      <c r="L9" s="2">
        <f t="shared" si="10"/>
        <v>0</v>
      </c>
      <c r="M9" s="2" t="e" vm="1">
        <f t="shared" ca="1" si="11"/>
        <v>#VALUE!</v>
      </c>
      <c r="N9" s="3">
        <f t="shared" si="12"/>
        <v>0</v>
      </c>
      <c r="O9" s="3">
        <f t="shared" si="13"/>
        <v>0</v>
      </c>
      <c r="P9" s="21">
        <f t="shared" si="14"/>
        <v>0</v>
      </c>
      <c r="Q9" s="21">
        <f t="shared" si="15"/>
        <v>0</v>
      </c>
      <c r="R9" s="29">
        <f t="shared" si="16"/>
        <v>0</v>
      </c>
    </row>
    <row r="10" spans="1:18" s="21" customFormat="1" ht="30" customHeight="1" x14ac:dyDescent="0.3">
      <c r="A10" s="2">
        <v>7</v>
      </c>
      <c r="B10" s="22" t="s">
        <v>66</v>
      </c>
      <c r="C10" s="22" t="s">
        <v>47</v>
      </c>
      <c r="D10" s="1"/>
      <c r="E10" s="2"/>
      <c r="F10" s="2"/>
      <c r="G10" s="2"/>
      <c r="H10" s="2"/>
      <c r="I10" s="2">
        <f>SUM(E10:H10)</f>
        <v>0</v>
      </c>
      <c r="J10" s="2">
        <f t="shared" si="9"/>
        <v>0</v>
      </c>
      <c r="K10" s="2"/>
      <c r="L10" s="2">
        <f t="shared" si="10"/>
        <v>0</v>
      </c>
      <c r="M10" s="2" t="e" vm="1">
        <f t="shared" ca="1" si="11"/>
        <v>#VALUE!</v>
      </c>
      <c r="N10" s="3">
        <f>MAX(E10:H10)</f>
        <v>0</v>
      </c>
      <c r="O10" s="3">
        <f>MIN(E10:H10)</f>
        <v>0</v>
      </c>
      <c r="P10" s="21">
        <f t="shared" si="14"/>
        <v>0</v>
      </c>
      <c r="Q10" s="21">
        <f t="shared" si="15"/>
        <v>0</v>
      </c>
      <c r="R10" s="29">
        <f t="shared" si="16"/>
        <v>0</v>
      </c>
    </row>
    <row r="11" spans="1:18" s="21" customFormat="1" ht="30" customHeight="1" x14ac:dyDescent="0.3">
      <c r="A11" s="2">
        <v>8</v>
      </c>
      <c r="B11" s="22" t="s">
        <v>85</v>
      </c>
      <c r="C11" s="22" t="s">
        <v>86</v>
      </c>
      <c r="D11" s="2"/>
      <c r="E11" s="2"/>
      <c r="F11" s="2"/>
      <c r="G11" s="2"/>
      <c r="H11" s="2"/>
      <c r="I11" s="2">
        <f t="shared" si="8"/>
        <v>0</v>
      </c>
      <c r="J11" s="2">
        <f t="shared" si="9"/>
        <v>0</v>
      </c>
      <c r="K11" s="2"/>
      <c r="L11" s="2">
        <f t="shared" si="10"/>
        <v>0</v>
      </c>
      <c r="M11" s="2" t="e" vm="1">
        <f t="shared" ca="1" si="11"/>
        <v>#VALUE!</v>
      </c>
      <c r="N11" s="3">
        <f t="shared" si="12"/>
        <v>0</v>
      </c>
      <c r="O11" s="3">
        <f t="shared" si="13"/>
        <v>0</v>
      </c>
      <c r="P11" s="21">
        <f t="shared" si="14"/>
        <v>0</v>
      </c>
      <c r="Q11" s="21">
        <f t="shared" si="15"/>
        <v>0</v>
      </c>
      <c r="R11" s="29">
        <f t="shared" si="16"/>
        <v>0</v>
      </c>
    </row>
    <row r="12" spans="1:18" s="21" customFormat="1" ht="30" customHeight="1" x14ac:dyDescent="0.3">
      <c r="A12" s="2">
        <v>9</v>
      </c>
      <c r="B12" s="22" t="s">
        <v>87</v>
      </c>
      <c r="C12" s="22" t="s">
        <v>24</v>
      </c>
      <c r="D12" s="2"/>
      <c r="E12" s="2"/>
      <c r="F12" s="2"/>
      <c r="G12" s="2"/>
      <c r="H12" s="2"/>
      <c r="I12" s="2">
        <f t="shared" si="8"/>
        <v>0</v>
      </c>
      <c r="J12" s="2">
        <f t="shared" si="9"/>
        <v>0</v>
      </c>
      <c r="K12" s="2"/>
      <c r="L12" s="2">
        <f t="shared" si="10"/>
        <v>0</v>
      </c>
      <c r="M12" s="2" t="e" vm="1">
        <f t="shared" ca="1" si="11"/>
        <v>#VALUE!</v>
      </c>
      <c r="N12" s="3">
        <f t="shared" si="12"/>
        <v>0</v>
      </c>
      <c r="O12" s="3">
        <f t="shared" si="13"/>
        <v>0</v>
      </c>
      <c r="P12" s="21">
        <f t="shared" si="14"/>
        <v>0</v>
      </c>
      <c r="Q12" s="21">
        <f t="shared" si="15"/>
        <v>0</v>
      </c>
      <c r="R12" s="29">
        <f t="shared" si="16"/>
        <v>0</v>
      </c>
    </row>
    <row r="13" spans="1:18" s="23" customFormat="1" ht="30" customHeight="1" x14ac:dyDescent="0.3">
      <c r="A13" s="42" t="s">
        <v>81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3"/>
      <c r="O13" s="43"/>
      <c r="P13" s="21"/>
      <c r="Q13" s="21"/>
    </row>
    <row r="14" spans="1:18" s="23" customFormat="1" ht="30" customHeight="1" x14ac:dyDescent="0.3">
      <c r="A14" s="4"/>
      <c r="B14" s="4"/>
      <c r="C14" s="41" t="s">
        <v>9</v>
      </c>
      <c r="D14" s="41"/>
      <c r="E14" s="41"/>
      <c r="F14" s="4"/>
      <c r="G14" s="4"/>
      <c r="H14" s="4"/>
      <c r="I14" s="4"/>
      <c r="J14" s="4"/>
      <c r="K14" s="4"/>
      <c r="L14" s="4"/>
      <c r="M14" s="4"/>
      <c r="N14" s="4"/>
      <c r="O14" s="4"/>
      <c r="P14" s="21"/>
      <c r="Q14" s="21"/>
    </row>
    <row r="15" spans="1:18" s="23" customFormat="1" ht="30" customHeight="1" x14ac:dyDescent="0.3">
      <c r="A15" s="38" t="s">
        <v>49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</row>
  </sheetData>
  <sortState xmlns:xlrd2="http://schemas.microsoft.com/office/spreadsheetml/2017/richdata2" ref="A4:C10">
    <sortCondition ref="A3"/>
  </sortState>
  <mergeCells count="6">
    <mergeCell ref="A15:R15"/>
    <mergeCell ref="A1:M2"/>
    <mergeCell ref="N2:P2"/>
    <mergeCell ref="Q2:R2"/>
    <mergeCell ref="A13:O13"/>
    <mergeCell ref="C14:E14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3"/>
  <sheetViews>
    <sheetView zoomScaleNormal="100" workbookViewId="0">
      <selection activeCell="G11" sqref="G11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8.10937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9" t="s">
        <v>245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1"/>
      <c r="Q1" s="21"/>
      <c r="R1" s="23"/>
    </row>
    <row r="2" spans="1:18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73</v>
      </c>
      <c r="O2" s="40"/>
      <c r="P2" s="40"/>
      <c r="Q2" s="40" t="s">
        <v>19</v>
      </c>
      <c r="R2" s="40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20</v>
      </c>
      <c r="J3" s="6" t="s">
        <v>34</v>
      </c>
      <c r="K3" s="5" t="s">
        <v>40</v>
      </c>
      <c r="L3" s="5" t="s">
        <v>14</v>
      </c>
      <c r="M3" s="2" t="s">
        <v>0</v>
      </c>
      <c r="N3" s="12" t="s">
        <v>15</v>
      </c>
      <c r="O3" s="12" t="s">
        <v>16</v>
      </c>
      <c r="P3" s="13" t="s">
        <v>13</v>
      </c>
      <c r="Q3" s="8" t="s">
        <v>17</v>
      </c>
      <c r="R3" s="11" t="s">
        <v>18</v>
      </c>
    </row>
    <row r="4" spans="1:18" s="7" customFormat="1" ht="37.049999999999997" customHeight="1" x14ac:dyDescent="0.3">
      <c r="A4" s="2">
        <v>1</v>
      </c>
      <c r="B4" s="22" t="s">
        <v>89</v>
      </c>
      <c r="C4" s="15" t="s">
        <v>48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21">
        <f>SUM(I4-N4-O4)</f>
        <v>0</v>
      </c>
      <c r="Q4" s="21">
        <f>AVERAGE(N4:O4)</f>
        <v>0</v>
      </c>
      <c r="R4" s="28">
        <f>L4-Q4</f>
        <v>0</v>
      </c>
    </row>
    <row r="5" spans="1:18" s="7" customFormat="1" ht="37.049999999999997" customHeight="1" x14ac:dyDescent="0.3">
      <c r="A5" s="2">
        <v>2</v>
      </c>
      <c r="B5" s="22" t="s">
        <v>88</v>
      </c>
      <c r="C5" s="22" t="s">
        <v>25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21">
        <f>SUM(I5-N5-O5)</f>
        <v>0</v>
      </c>
      <c r="Q5" s="21">
        <f t="shared" ref="Q5:Q6" si="3">AVERAGE(N5:O5)</f>
        <v>0</v>
      </c>
      <c r="R5" s="29">
        <f t="shared" ref="R5:R6" si="4">L5-Q5</f>
        <v>0</v>
      </c>
    </row>
    <row r="6" spans="1:18" s="7" customFormat="1" ht="37.049999999999997" customHeight="1" x14ac:dyDescent="0.3">
      <c r="A6" s="2">
        <v>3</v>
      </c>
      <c r="B6" s="15" t="s">
        <v>90</v>
      </c>
      <c r="C6" s="15" t="s">
        <v>48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21">
        <f>SUM(I6-N6-O6)</f>
        <v>0</v>
      </c>
      <c r="Q6" s="21">
        <f t="shared" si="3"/>
        <v>0</v>
      </c>
      <c r="R6" s="29">
        <f t="shared" si="4"/>
        <v>0</v>
      </c>
    </row>
    <row r="7" spans="1:18" ht="37.049999999999997" customHeight="1" x14ac:dyDescent="0.3">
      <c r="A7" s="42" t="s">
        <v>46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18"/>
      <c r="Q7" s="18"/>
      <c r="R7" s="18"/>
    </row>
    <row r="8" spans="1:18" ht="37.049999999999997" customHeight="1" x14ac:dyDescent="0.3">
      <c r="A8" s="4"/>
      <c r="B8" s="17"/>
      <c r="C8" s="41" t="s">
        <v>9</v>
      </c>
      <c r="D8" s="41"/>
      <c r="E8" s="41"/>
      <c r="F8" s="4"/>
      <c r="G8" s="4"/>
      <c r="H8" s="4"/>
      <c r="I8" s="4"/>
      <c r="J8" s="4"/>
      <c r="K8" s="4"/>
      <c r="L8" s="4"/>
      <c r="M8" s="4"/>
      <c r="N8" s="4"/>
      <c r="O8" s="4"/>
      <c r="P8" s="21"/>
      <c r="Q8" s="21"/>
      <c r="R8" s="23"/>
    </row>
    <row r="9" spans="1:18" ht="37.049999999999997" customHeight="1" x14ac:dyDescent="0.3">
      <c r="A9" s="38" t="s">
        <v>49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</row>
    <row r="10" spans="1:18" ht="37.049999999999997" customHeight="1" x14ac:dyDescent="0.3"/>
    <row r="11" spans="1:18" ht="31.5" customHeight="1" x14ac:dyDescent="0.3"/>
    <row r="13" spans="1:18" ht="35.25" customHeight="1" x14ac:dyDescent="0.3">
      <c r="A13" s="38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</row>
  </sheetData>
  <sortState xmlns:xlrd2="http://schemas.microsoft.com/office/spreadsheetml/2017/richdata2" ref="A4:C8">
    <sortCondition ref="A3"/>
  </sortState>
  <mergeCells count="7">
    <mergeCell ref="A13:R13"/>
    <mergeCell ref="A1:M2"/>
    <mergeCell ref="N2:P2"/>
    <mergeCell ref="Q2:R2"/>
    <mergeCell ref="A9:R9"/>
    <mergeCell ref="C8:E8"/>
    <mergeCell ref="A7:O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5"/>
  <sheetViews>
    <sheetView zoomScaleNormal="100" workbookViewId="0">
      <selection activeCell="I11" sqref="I11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9.554687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39" t="s">
        <v>246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3"/>
      <c r="O1" s="23"/>
      <c r="P1" s="21"/>
      <c r="Q1" s="21"/>
      <c r="R1" s="23"/>
    </row>
    <row r="2" spans="1:18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73</v>
      </c>
      <c r="O2" s="40"/>
      <c r="P2" s="40"/>
      <c r="Q2" s="40" t="s">
        <v>19</v>
      </c>
      <c r="R2" s="40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20</v>
      </c>
      <c r="J3" s="6" t="s">
        <v>34</v>
      </c>
      <c r="K3" s="5" t="s">
        <v>41</v>
      </c>
      <c r="L3" s="5" t="s">
        <v>14</v>
      </c>
      <c r="M3" s="2" t="s">
        <v>0</v>
      </c>
      <c r="N3" s="12" t="s">
        <v>15</v>
      </c>
      <c r="O3" s="12" t="s">
        <v>16</v>
      </c>
      <c r="P3" s="13" t="s">
        <v>13</v>
      </c>
      <c r="Q3" s="8" t="s">
        <v>17</v>
      </c>
      <c r="R3" s="11" t="s">
        <v>18</v>
      </c>
    </row>
    <row r="4" spans="1:18" s="7" customFormat="1" ht="33" customHeight="1" x14ac:dyDescent="0.3">
      <c r="A4" s="2">
        <v>1</v>
      </c>
      <c r="B4" s="22" t="s">
        <v>93</v>
      </c>
      <c r="C4" s="22" t="s">
        <v>48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21">
        <f>SUM(I4-N4-O4)</f>
        <v>0</v>
      </c>
      <c r="Q4" s="21">
        <f>AVERAGE(N4:O4)</f>
        <v>0</v>
      </c>
      <c r="R4" s="28">
        <f>L4-Q4</f>
        <v>0</v>
      </c>
    </row>
    <row r="5" spans="1:18" s="7" customFormat="1" ht="33" customHeight="1" x14ac:dyDescent="0.3">
      <c r="A5" s="2">
        <v>2</v>
      </c>
      <c r="B5" s="22" t="s">
        <v>63</v>
      </c>
      <c r="C5" s="22" t="s">
        <v>47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21">
        <f>SUM(I5-N5-O5)</f>
        <v>0</v>
      </c>
      <c r="Q5" s="21">
        <f t="shared" ref="Q5:Q6" si="3">AVERAGE(N5:O5)</f>
        <v>0</v>
      </c>
      <c r="R5" s="29">
        <f t="shared" ref="R5:R6" si="4">L5-Q5</f>
        <v>0</v>
      </c>
    </row>
    <row r="6" spans="1:18" s="7" customFormat="1" ht="33" customHeight="1" x14ac:dyDescent="0.3">
      <c r="A6" s="2">
        <v>3</v>
      </c>
      <c r="B6" s="22" t="s">
        <v>94</v>
      </c>
      <c r="C6" s="22" t="s">
        <v>47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ref="M6:M7" si="5">RANK(L6,$L$4:$L$5)</f>
        <v>1</v>
      </c>
      <c r="N6" s="3">
        <f t="shared" ref="N6:N7" si="6">MAX(D6:H6)</f>
        <v>0</v>
      </c>
      <c r="O6" s="3">
        <f t="shared" ref="O6:O7" si="7">MIN(D6:H6)</f>
        <v>0</v>
      </c>
      <c r="P6" s="21">
        <f t="shared" ref="P6:P7" si="8">SUM(I6-N6-O6)</f>
        <v>0</v>
      </c>
      <c r="Q6" s="21">
        <f t="shared" si="3"/>
        <v>0</v>
      </c>
      <c r="R6" s="28">
        <f t="shared" si="4"/>
        <v>0</v>
      </c>
    </row>
    <row r="7" spans="1:18" s="7" customFormat="1" ht="33" customHeight="1" x14ac:dyDescent="0.3">
      <c r="A7" s="2">
        <v>4</v>
      </c>
      <c r="B7" s="22" t="s">
        <v>91</v>
      </c>
      <c r="C7" s="22" t="s">
        <v>92</v>
      </c>
      <c r="D7" s="2"/>
      <c r="E7" s="2"/>
      <c r="F7" s="2"/>
      <c r="G7" s="2"/>
      <c r="H7" s="2"/>
      <c r="I7" s="2">
        <f t="shared" ref="I7" si="9">SUM(D7:H7)</f>
        <v>0</v>
      </c>
      <c r="J7" s="2">
        <f t="shared" ref="J7" si="10">SUM(P7/3)</f>
        <v>0</v>
      </c>
      <c r="K7" s="2"/>
      <c r="L7" s="2">
        <f t="shared" ref="L7" si="11">SUM(J7:K7)</f>
        <v>0</v>
      </c>
      <c r="M7" s="2">
        <f t="shared" si="5"/>
        <v>1</v>
      </c>
      <c r="N7" s="3">
        <f t="shared" si="6"/>
        <v>0</v>
      </c>
      <c r="O7" s="3">
        <f t="shared" si="7"/>
        <v>0</v>
      </c>
      <c r="P7" s="21">
        <f t="shared" si="8"/>
        <v>0</v>
      </c>
      <c r="Q7" s="21">
        <f t="shared" ref="Q7" si="12">AVERAGE(N7:O7)</f>
        <v>0</v>
      </c>
      <c r="R7" s="29">
        <f t="shared" ref="R7" si="13">L7-Q7</f>
        <v>0</v>
      </c>
    </row>
    <row r="8" spans="1:18" ht="33" customHeight="1" x14ac:dyDescent="0.3">
      <c r="A8" s="42" t="s">
        <v>35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3"/>
      <c r="O8" s="43"/>
      <c r="P8" s="21"/>
      <c r="Q8" s="21"/>
      <c r="R8" s="23"/>
    </row>
    <row r="9" spans="1:18" ht="33" customHeight="1" x14ac:dyDescent="0.3">
      <c r="A9" s="4"/>
      <c r="B9" s="4"/>
      <c r="C9" s="41" t="s">
        <v>9</v>
      </c>
      <c r="D9" s="41"/>
      <c r="E9" s="41"/>
      <c r="F9" s="4"/>
      <c r="G9" s="4"/>
      <c r="H9" s="4"/>
      <c r="I9" s="4"/>
      <c r="J9" s="4"/>
      <c r="K9" s="4"/>
      <c r="L9" s="4"/>
      <c r="M9" s="4"/>
      <c r="N9" s="4"/>
      <c r="O9" s="4"/>
      <c r="P9" s="21"/>
      <c r="Q9" s="21"/>
      <c r="R9" s="23"/>
    </row>
    <row r="10" spans="1:18" ht="40.799999999999997" customHeight="1" x14ac:dyDescent="0.3">
      <c r="A10" s="38" t="s">
        <v>49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</row>
    <row r="11" spans="1:18" ht="33" customHeight="1" x14ac:dyDescent="0.3">
      <c r="P11" s="1"/>
      <c r="Q11" s="1"/>
    </row>
    <row r="12" spans="1:18" ht="33" customHeight="1" x14ac:dyDescent="0.3">
      <c r="P12" s="1"/>
      <c r="Q12" s="1"/>
    </row>
    <row r="13" spans="1:18" ht="19.95" customHeight="1" x14ac:dyDescent="0.3">
      <c r="P13" s="1"/>
      <c r="Q13" s="1"/>
    </row>
    <row r="14" spans="1:18" ht="37.049999999999997" customHeight="1" x14ac:dyDescent="0.3"/>
    <row r="15" spans="1:18" ht="34.950000000000003" customHeight="1" x14ac:dyDescent="0.3"/>
  </sheetData>
  <sortState xmlns:xlrd2="http://schemas.microsoft.com/office/spreadsheetml/2017/richdata2" ref="A4:C9">
    <sortCondition ref="A3"/>
  </sortState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12"/>
  <sheetViews>
    <sheetView zoomScaleNormal="100" workbookViewId="0">
      <selection activeCell="I15" sqref="I15"/>
    </sheetView>
  </sheetViews>
  <sheetFormatPr defaultColWidth="9" defaultRowHeight="16.2" x14ac:dyDescent="0.3"/>
  <cols>
    <col min="1" max="1" width="5.21875" style="1" customWidth="1"/>
    <col min="2" max="2" width="10.88671875" style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9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9" s="23" customFormat="1" ht="19.95" customHeight="1" x14ac:dyDescent="0.3">
      <c r="A1" s="39" t="s">
        <v>247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P1" s="21"/>
      <c r="Q1" s="21"/>
    </row>
    <row r="2" spans="1:19" s="23" customFormat="1" ht="19.95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73</v>
      </c>
      <c r="O2" s="40"/>
      <c r="P2" s="40"/>
      <c r="Q2" s="40" t="s">
        <v>19</v>
      </c>
      <c r="R2" s="40"/>
    </row>
    <row r="3" spans="1:19" s="23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20</v>
      </c>
      <c r="J3" s="6" t="s">
        <v>34</v>
      </c>
      <c r="K3" s="5" t="s">
        <v>38</v>
      </c>
      <c r="L3" s="5" t="s">
        <v>14</v>
      </c>
      <c r="M3" s="2" t="s">
        <v>0</v>
      </c>
      <c r="N3" s="12" t="s">
        <v>15</v>
      </c>
      <c r="O3" s="12" t="s">
        <v>16</v>
      </c>
      <c r="P3" s="13" t="s">
        <v>13</v>
      </c>
      <c r="Q3" s="8" t="s">
        <v>17</v>
      </c>
      <c r="R3" s="11" t="s">
        <v>18</v>
      </c>
    </row>
    <row r="4" spans="1:19" s="21" customFormat="1" ht="30" customHeight="1" x14ac:dyDescent="0.3">
      <c r="A4" s="2">
        <v>1</v>
      </c>
      <c r="B4" s="22" t="s">
        <v>98</v>
      </c>
      <c r="C4" s="15" t="s">
        <v>97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RANK(L4,$L$4:$L$9)</f>
        <v>1</v>
      </c>
      <c r="N4" s="3">
        <f>MAX(D4:H4)</f>
        <v>0</v>
      </c>
      <c r="O4" s="3">
        <f>MIN(D4:H4)</f>
        <v>0</v>
      </c>
      <c r="P4" s="21">
        <f t="shared" ref="P4:P9" si="1">SUM(I4-N4-O4)</f>
        <v>0</v>
      </c>
      <c r="Q4" s="21">
        <f>AVERAGE(N4:O4)</f>
        <v>0</v>
      </c>
      <c r="R4" s="28">
        <f>L4-Q4</f>
        <v>0</v>
      </c>
    </row>
    <row r="5" spans="1:19" s="21" customFormat="1" ht="30" customHeight="1" x14ac:dyDescent="0.3">
      <c r="A5" s="2">
        <v>2</v>
      </c>
      <c r="B5" s="22" t="s">
        <v>99</v>
      </c>
      <c r="C5" s="22" t="s">
        <v>100</v>
      </c>
      <c r="D5" s="2"/>
      <c r="E5" s="2"/>
      <c r="F5" s="2"/>
      <c r="G5" s="2"/>
      <c r="H5" s="2"/>
      <c r="I5" s="2">
        <f t="shared" ref="I5:I6" si="2">SUM(D5:H5)</f>
        <v>0</v>
      </c>
      <c r="J5" s="2">
        <f t="shared" ref="J5:J6" si="3">SUM(P5/3)</f>
        <v>0</v>
      </c>
      <c r="K5" s="2"/>
      <c r="L5" s="2">
        <f t="shared" ref="L5:L9" si="4"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21">
        <f t="shared" si="1"/>
        <v>0</v>
      </c>
      <c r="Q5" s="21">
        <f t="shared" ref="Q5:Q9" si="5">AVERAGE(N5:O5)</f>
        <v>0</v>
      </c>
      <c r="R5" s="29">
        <f t="shared" ref="R5:R9" si="6">L5-Q5</f>
        <v>0</v>
      </c>
    </row>
    <row r="6" spans="1:19" s="21" customFormat="1" ht="30" customHeight="1" x14ac:dyDescent="0.3">
      <c r="A6" s="2">
        <v>3</v>
      </c>
      <c r="B6" s="15" t="s">
        <v>101</v>
      </c>
      <c r="C6" s="22" t="s">
        <v>48</v>
      </c>
      <c r="D6" s="2"/>
      <c r="E6" s="2"/>
      <c r="F6" s="2"/>
      <c r="G6" s="2"/>
      <c r="H6" s="2"/>
      <c r="I6" s="2">
        <f t="shared" si="2"/>
        <v>0</v>
      </c>
      <c r="J6" s="2">
        <f t="shared" si="3"/>
        <v>0</v>
      </c>
      <c r="K6" s="2"/>
      <c r="L6" s="2">
        <f t="shared" si="4"/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21">
        <f t="shared" si="1"/>
        <v>0</v>
      </c>
      <c r="Q6" s="21">
        <f t="shared" si="5"/>
        <v>0</v>
      </c>
      <c r="R6" s="29">
        <f t="shared" si="6"/>
        <v>0</v>
      </c>
    </row>
    <row r="7" spans="1:19" s="21" customFormat="1" ht="30" customHeight="1" x14ac:dyDescent="0.3">
      <c r="A7" s="2">
        <v>4</v>
      </c>
      <c r="B7" s="22" t="s">
        <v>83</v>
      </c>
      <c r="C7" s="22" t="s">
        <v>48</v>
      </c>
      <c r="D7" s="2"/>
      <c r="E7" s="2"/>
      <c r="F7" s="2"/>
      <c r="G7" s="2"/>
      <c r="H7" s="2"/>
      <c r="I7" s="2">
        <f>SUM(D7:H7)</f>
        <v>0</v>
      </c>
      <c r="J7" s="2">
        <f t="shared" ref="J7:J9" si="7">SUM(P7/3)</f>
        <v>0</v>
      </c>
      <c r="K7" s="2"/>
      <c r="L7" s="2">
        <f t="shared" si="4"/>
        <v>0</v>
      </c>
      <c r="M7" s="2">
        <f t="shared" si="0"/>
        <v>1</v>
      </c>
      <c r="N7" s="3">
        <f t="shared" ref="N7:N9" si="8">MAX(D7:H7)</f>
        <v>0</v>
      </c>
      <c r="O7" s="3">
        <f t="shared" ref="O7:O9" si="9">MIN(D7:H7)</f>
        <v>0</v>
      </c>
      <c r="P7" s="21">
        <f t="shared" si="1"/>
        <v>0</v>
      </c>
      <c r="Q7" s="21">
        <f t="shared" si="5"/>
        <v>0</v>
      </c>
      <c r="R7" s="29">
        <f t="shared" si="6"/>
        <v>0</v>
      </c>
    </row>
    <row r="8" spans="1:19" s="21" customFormat="1" ht="30" customHeight="1" x14ac:dyDescent="0.3">
      <c r="A8" s="2">
        <v>5</v>
      </c>
      <c r="B8" s="22" t="s">
        <v>96</v>
      </c>
      <c r="C8" s="22" t="s">
        <v>97</v>
      </c>
      <c r="D8" s="2"/>
      <c r="E8" s="2"/>
      <c r="F8" s="2"/>
      <c r="G8" s="2"/>
      <c r="H8" s="2"/>
      <c r="I8" s="2">
        <f>SUM(D8:H8)</f>
        <v>0</v>
      </c>
      <c r="J8" s="2">
        <f t="shared" si="7"/>
        <v>0</v>
      </c>
      <c r="K8" s="2"/>
      <c r="L8" s="2">
        <f t="shared" si="4"/>
        <v>0</v>
      </c>
      <c r="M8" s="2">
        <f t="shared" si="0"/>
        <v>1</v>
      </c>
      <c r="N8" s="3">
        <f t="shared" si="8"/>
        <v>0</v>
      </c>
      <c r="O8" s="3">
        <f t="shared" si="9"/>
        <v>0</v>
      </c>
      <c r="P8" s="21">
        <f t="shared" si="1"/>
        <v>0</v>
      </c>
      <c r="Q8" s="21">
        <f t="shared" si="5"/>
        <v>0</v>
      </c>
      <c r="R8" s="29">
        <f t="shared" si="6"/>
        <v>0</v>
      </c>
    </row>
    <row r="9" spans="1:19" s="21" customFormat="1" ht="30" customHeight="1" x14ac:dyDescent="0.3">
      <c r="A9" s="2">
        <v>6</v>
      </c>
      <c r="B9" s="22" t="s">
        <v>95</v>
      </c>
      <c r="C9" s="22" t="s">
        <v>48</v>
      </c>
      <c r="D9" s="2"/>
      <c r="E9" s="2"/>
      <c r="F9" s="2"/>
      <c r="G9" s="2"/>
      <c r="H9" s="2"/>
      <c r="I9" s="2">
        <f>SUM(D9:H9)</f>
        <v>0</v>
      </c>
      <c r="J9" s="2">
        <f t="shared" si="7"/>
        <v>0</v>
      </c>
      <c r="K9" s="2"/>
      <c r="L9" s="2">
        <f t="shared" si="4"/>
        <v>0</v>
      </c>
      <c r="M9" s="2">
        <f t="shared" si="0"/>
        <v>1</v>
      </c>
      <c r="N9" s="3">
        <f t="shared" si="8"/>
        <v>0</v>
      </c>
      <c r="O9" s="3">
        <f t="shared" si="9"/>
        <v>0</v>
      </c>
      <c r="P9" s="21">
        <f t="shared" si="1"/>
        <v>0</v>
      </c>
      <c r="Q9" s="21">
        <f t="shared" si="5"/>
        <v>0</v>
      </c>
      <c r="R9" s="29">
        <f t="shared" si="6"/>
        <v>0</v>
      </c>
    </row>
    <row r="10" spans="1:19" s="23" customFormat="1" ht="30" customHeight="1" x14ac:dyDescent="0.3">
      <c r="A10" s="42" t="s">
        <v>52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21"/>
      <c r="R10" s="21"/>
    </row>
    <row r="11" spans="1:19" s="23" customFormat="1" ht="30" customHeight="1" x14ac:dyDescent="0.3">
      <c r="B11" s="4"/>
      <c r="C11" s="4"/>
      <c r="D11" s="17" t="s">
        <v>9</v>
      </c>
      <c r="E11" s="17"/>
      <c r="F11" s="17"/>
      <c r="G11" s="4"/>
      <c r="H11" s="4"/>
      <c r="I11" s="4"/>
      <c r="J11" s="4"/>
      <c r="K11" s="4"/>
      <c r="L11" s="4"/>
      <c r="M11" s="4"/>
      <c r="N11" s="4"/>
      <c r="O11" s="4"/>
      <c r="P11" s="4"/>
      <c r="Q11" s="21"/>
      <c r="R11" s="21"/>
    </row>
    <row r="12" spans="1:19" s="23" customFormat="1" ht="30" customHeight="1" x14ac:dyDescent="0.3">
      <c r="A12" s="38" t="s">
        <v>49</v>
      </c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20"/>
    </row>
  </sheetData>
  <sortState xmlns:xlrd2="http://schemas.microsoft.com/office/spreadsheetml/2017/richdata2" ref="A4:C9">
    <sortCondition ref="A3"/>
  </sortState>
  <mergeCells count="5">
    <mergeCell ref="A1:M2"/>
    <mergeCell ref="N2:P2"/>
    <mergeCell ref="Q2:R2"/>
    <mergeCell ref="A10:P10"/>
    <mergeCell ref="A12:R12"/>
  </mergeCells>
  <phoneticPr fontId="1" type="noConversion"/>
  <pageMargins left="0.45" right="0.27" top="0.57999999999999996" bottom="0.54" header="0.3" footer="0.3"/>
  <pageSetup paperSize="9" scale="9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13"/>
  <sheetViews>
    <sheetView zoomScaleNormal="100" workbookViewId="0">
      <selection activeCell="B5" sqref="B5:C5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8.554687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3" customFormat="1" ht="27.6" customHeight="1" x14ac:dyDescent="0.3">
      <c r="A1" s="39" t="s">
        <v>248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P1" s="21"/>
      <c r="Q1" s="21"/>
    </row>
    <row r="2" spans="1:18" s="23" customFormat="1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73</v>
      </c>
      <c r="O2" s="40"/>
      <c r="P2" s="40"/>
      <c r="Q2" s="40" t="s">
        <v>19</v>
      </c>
      <c r="R2" s="40"/>
    </row>
    <row r="3" spans="1:18" s="23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20</v>
      </c>
      <c r="J3" s="6" t="s">
        <v>34</v>
      </c>
      <c r="K3" s="5" t="s">
        <v>38</v>
      </c>
      <c r="L3" s="5" t="s">
        <v>14</v>
      </c>
      <c r="M3" s="2" t="s">
        <v>0</v>
      </c>
      <c r="N3" s="12" t="s">
        <v>15</v>
      </c>
      <c r="O3" s="12" t="s">
        <v>16</v>
      </c>
      <c r="P3" s="13" t="s">
        <v>13</v>
      </c>
      <c r="Q3" s="8" t="s">
        <v>17</v>
      </c>
      <c r="R3" s="11" t="s">
        <v>18</v>
      </c>
    </row>
    <row r="4" spans="1:18" s="17" customFormat="1" ht="37.049999999999997" customHeight="1" x14ac:dyDescent="0.3">
      <c r="A4" s="2">
        <v>1</v>
      </c>
      <c r="B4" s="15" t="s">
        <v>71</v>
      </c>
      <c r="C4" s="22" t="s">
        <v>10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17">
        <f>SUM(I4-N4-O4)</f>
        <v>0</v>
      </c>
      <c r="Q4" s="17">
        <f>AVERAGE(N4:O4)</f>
        <v>0</v>
      </c>
      <c r="R4" s="30">
        <f>L4-Q4</f>
        <v>0</v>
      </c>
    </row>
    <row r="5" spans="1:18" s="17" customFormat="1" ht="37.049999999999997" customHeight="1" x14ac:dyDescent="0.3">
      <c r="A5" s="2">
        <v>2</v>
      </c>
      <c r="B5" s="15" t="s">
        <v>54</v>
      </c>
      <c r="C5" s="22" t="s">
        <v>10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17">
        <f>SUM(I5-N5-O5)</f>
        <v>0</v>
      </c>
      <c r="Q5" s="17">
        <f t="shared" ref="Q5" si="3">AVERAGE(N5:O5)</f>
        <v>0</v>
      </c>
      <c r="R5" s="31">
        <f t="shared" ref="R5" si="4">L5-Q5</f>
        <v>0</v>
      </c>
    </row>
    <row r="6" spans="1:18" s="17" customFormat="1" ht="37.049999999999997" customHeight="1" x14ac:dyDescent="0.3">
      <c r="A6" s="2">
        <v>3</v>
      </c>
      <c r="B6" s="15" t="s">
        <v>102</v>
      </c>
      <c r="C6" s="22" t="s">
        <v>31</v>
      </c>
      <c r="D6" s="2"/>
      <c r="E6" s="2"/>
      <c r="F6" s="2"/>
      <c r="G6" s="2"/>
      <c r="H6" s="2"/>
      <c r="I6" s="2">
        <f t="shared" ref="I6" si="5">SUM(D6:H6)</f>
        <v>0</v>
      </c>
      <c r="J6" s="2">
        <f t="shared" ref="J6" si="6">SUM(P6/3)</f>
        <v>0</v>
      </c>
      <c r="K6" s="2"/>
      <c r="L6" s="2">
        <f t="shared" ref="L6" si="7">SUM(J6:K6)</f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17">
        <f>SUM(I6-N6-O6)</f>
        <v>0</v>
      </c>
      <c r="Q6" s="17">
        <f t="shared" ref="Q6" si="8">AVERAGE(N6:O6)</f>
        <v>0</v>
      </c>
      <c r="R6" s="31">
        <f t="shared" ref="R6" si="9">L6-Q6</f>
        <v>0</v>
      </c>
    </row>
    <row r="7" spans="1:18" s="23" customFormat="1" ht="37.049999999999997" customHeight="1" x14ac:dyDescent="0.3">
      <c r="A7" s="18" t="s">
        <v>46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3"/>
      <c r="O7" s="3"/>
      <c r="P7" s="21"/>
      <c r="Q7" s="21"/>
      <c r="R7" s="25"/>
    </row>
    <row r="8" spans="1:18" s="23" customFormat="1" ht="37.049999999999997" customHeight="1" x14ac:dyDescent="0.3">
      <c r="A8" s="4"/>
      <c r="B8" s="4"/>
      <c r="C8" s="17" t="s">
        <v>9</v>
      </c>
      <c r="D8" s="17"/>
      <c r="E8" s="17"/>
      <c r="F8" s="4"/>
      <c r="G8" s="4"/>
      <c r="H8" s="4"/>
      <c r="I8" s="4"/>
      <c r="J8" s="4"/>
      <c r="K8" s="4"/>
      <c r="L8" s="4"/>
      <c r="M8" s="4"/>
      <c r="N8" s="3"/>
      <c r="O8" s="3"/>
      <c r="P8" s="21"/>
      <c r="Q8" s="21"/>
      <c r="R8" s="24"/>
    </row>
    <row r="9" spans="1:18" s="23" customFormat="1" ht="37.049999999999997" customHeight="1" x14ac:dyDescent="0.3">
      <c r="A9" s="38" t="s">
        <v>49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</row>
    <row r="10" spans="1:18" ht="37.049999999999997" customHeight="1" x14ac:dyDescent="0.3">
      <c r="N10" s="3"/>
      <c r="O10" s="3"/>
      <c r="R10" s="9"/>
    </row>
    <row r="11" spans="1:18" ht="37.049999999999997" customHeight="1" x14ac:dyDescent="0.3">
      <c r="N11" s="18"/>
      <c r="O11" s="18"/>
    </row>
    <row r="12" spans="1:18" ht="37.049999999999997" customHeight="1" x14ac:dyDescent="0.3">
      <c r="N12" s="4"/>
      <c r="O12" s="4"/>
    </row>
    <row r="13" spans="1:18" ht="37.049999999999997" customHeight="1" x14ac:dyDescent="0.3">
      <c r="N13" s="16"/>
      <c r="O13" s="16"/>
      <c r="P13" s="16"/>
      <c r="Q13" s="16"/>
      <c r="R13" s="16"/>
    </row>
  </sheetData>
  <sortState xmlns:xlrd2="http://schemas.microsoft.com/office/spreadsheetml/2017/richdata2" ref="A4:C6">
    <sortCondition ref="A3"/>
  </sortState>
  <mergeCells count="4">
    <mergeCell ref="A9:R9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17"/>
  <sheetViews>
    <sheetView zoomScaleNormal="100" workbookViewId="0">
      <selection activeCell="G11" sqref="G11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8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3" customFormat="1" ht="19.8" customHeight="1" x14ac:dyDescent="0.3">
      <c r="A1" s="39" t="s">
        <v>249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P1" s="21"/>
      <c r="Q1" s="21"/>
    </row>
    <row r="2" spans="1:18" s="23" customFormat="1" ht="19.95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73</v>
      </c>
      <c r="O2" s="40"/>
      <c r="P2" s="40"/>
      <c r="Q2" s="40" t="s">
        <v>19</v>
      </c>
      <c r="R2" s="40"/>
    </row>
    <row r="3" spans="1:18" s="23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42</v>
      </c>
      <c r="I3" s="10" t="s">
        <v>20</v>
      </c>
      <c r="J3" s="6" t="s">
        <v>34</v>
      </c>
      <c r="K3" s="5" t="s">
        <v>38</v>
      </c>
      <c r="L3" s="5" t="s">
        <v>14</v>
      </c>
      <c r="M3" s="2" t="s">
        <v>0</v>
      </c>
      <c r="N3" s="12" t="s">
        <v>15</v>
      </c>
      <c r="O3" s="12" t="s">
        <v>16</v>
      </c>
      <c r="P3" s="13" t="s">
        <v>13</v>
      </c>
      <c r="Q3" s="8" t="s">
        <v>17</v>
      </c>
      <c r="R3" s="11" t="s">
        <v>18</v>
      </c>
    </row>
    <row r="4" spans="1:18" s="17" customFormat="1" ht="34.950000000000003" customHeight="1" x14ac:dyDescent="0.3">
      <c r="A4" s="2">
        <v>1</v>
      </c>
      <c r="B4" s="22" t="s">
        <v>103</v>
      </c>
      <c r="C4" s="15" t="s">
        <v>105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17">
        <f>SUM(I4-N4-O4)</f>
        <v>0</v>
      </c>
      <c r="Q4" s="17">
        <f>AVERAGE(N4:O4)</f>
        <v>0</v>
      </c>
      <c r="R4" s="30">
        <f>L4-Q4</f>
        <v>0</v>
      </c>
    </row>
    <row r="5" spans="1:18" s="17" customFormat="1" ht="34.950000000000003" customHeight="1" x14ac:dyDescent="0.3">
      <c r="A5" s="2">
        <v>2</v>
      </c>
      <c r="B5" s="22" t="s">
        <v>107</v>
      </c>
      <c r="C5" s="22" t="s">
        <v>31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17">
        <f>SUM(I5-N5-O5)</f>
        <v>0</v>
      </c>
      <c r="Q5" s="17">
        <f t="shared" ref="Q5" si="3">AVERAGE(N5:O5)</f>
        <v>0</v>
      </c>
      <c r="R5" s="31">
        <f t="shared" ref="R5" si="4">L5-Q5</f>
        <v>0</v>
      </c>
    </row>
    <row r="6" spans="1:18" s="17" customFormat="1" ht="34.950000000000003" customHeight="1" x14ac:dyDescent="0.3">
      <c r="A6" s="2">
        <v>3</v>
      </c>
      <c r="B6" s="22" t="s">
        <v>106</v>
      </c>
      <c r="C6" s="22" t="s">
        <v>104</v>
      </c>
      <c r="D6" s="2"/>
      <c r="E6" s="2"/>
      <c r="F6" s="2"/>
      <c r="G6" s="2"/>
      <c r="H6" s="2"/>
      <c r="I6" s="2">
        <f t="shared" ref="I6" si="5">SUM(D6:H6)</f>
        <v>0</v>
      </c>
      <c r="J6" s="2">
        <f t="shared" ref="J6" si="6">SUM(P6/3)</f>
        <v>0</v>
      </c>
      <c r="K6" s="2"/>
      <c r="L6" s="2">
        <f t="shared" ref="L6" si="7">SUM(J6:K6)</f>
        <v>0</v>
      </c>
      <c r="M6" s="2">
        <f>RANK(L6,$L$4:$L$5)</f>
        <v>1</v>
      </c>
      <c r="N6" s="3">
        <f>MAX(D6:H6)</f>
        <v>0</v>
      </c>
      <c r="O6" s="3">
        <f>MIN(D6:H6)</f>
        <v>0</v>
      </c>
      <c r="P6" s="17">
        <f>SUM(I6-N6-O6)</f>
        <v>0</v>
      </c>
      <c r="Q6" s="17">
        <f t="shared" ref="Q6" si="8">AVERAGE(N6:O6)</f>
        <v>0</v>
      </c>
      <c r="R6" s="31">
        <f t="shared" ref="R6" si="9">L6-Q6</f>
        <v>0</v>
      </c>
    </row>
    <row r="7" spans="1:18" s="23" customFormat="1" ht="34.950000000000003" customHeight="1" x14ac:dyDescent="0.3">
      <c r="A7" s="42" t="s">
        <v>46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3"/>
      <c r="O7" s="43"/>
      <c r="P7" s="21"/>
      <c r="Q7" s="21"/>
    </row>
    <row r="8" spans="1:18" s="23" customFormat="1" ht="34.950000000000003" customHeight="1" x14ac:dyDescent="0.3">
      <c r="A8" s="4"/>
      <c r="B8" s="4"/>
      <c r="C8" s="41" t="s">
        <v>9</v>
      </c>
      <c r="D8" s="41"/>
      <c r="E8" s="41"/>
      <c r="F8" s="4"/>
      <c r="G8" s="4"/>
      <c r="H8" s="4"/>
      <c r="I8" s="4"/>
      <c r="J8" s="4"/>
      <c r="K8" s="4"/>
      <c r="L8" s="4"/>
      <c r="M8" s="4"/>
      <c r="N8" s="4"/>
      <c r="O8" s="4"/>
      <c r="P8" s="21"/>
      <c r="Q8" s="21"/>
    </row>
    <row r="9" spans="1:18" s="23" customFormat="1" ht="34.950000000000003" customHeight="1" x14ac:dyDescent="0.3">
      <c r="A9" s="38" t="s">
        <v>49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</row>
    <row r="10" spans="1:18" ht="34.950000000000003" customHeight="1" x14ac:dyDescent="0.3">
      <c r="A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R10" s="9"/>
    </row>
    <row r="11" spans="1:18" ht="34.950000000000003" customHeight="1" x14ac:dyDescent="0.3">
      <c r="A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R11" s="9"/>
    </row>
    <row r="12" spans="1:18" ht="34.950000000000003" customHeight="1" x14ac:dyDescent="0.3">
      <c r="A12" s="3"/>
      <c r="B12" s="17"/>
      <c r="C12" s="17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R12" s="9"/>
    </row>
    <row r="13" spans="1:18" ht="34.950000000000003" customHeight="1" x14ac:dyDescent="0.3"/>
    <row r="14" spans="1:18" ht="34.950000000000003" customHeight="1" x14ac:dyDescent="0.3"/>
    <row r="15" spans="1:18" ht="19.95" customHeight="1" x14ac:dyDescent="0.3"/>
    <row r="16" spans="1:18" ht="37.049999999999997" customHeight="1" x14ac:dyDescent="0.3"/>
    <row r="17" ht="37.049999999999997" customHeight="1" x14ac:dyDescent="0.3"/>
  </sheetData>
  <sortState xmlns:xlrd2="http://schemas.microsoft.com/office/spreadsheetml/2017/richdata2" ref="A4:C8">
    <sortCondition ref="A3"/>
  </sortState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27"/>
  <sheetViews>
    <sheetView zoomScale="52" zoomScaleNormal="52" workbookViewId="0">
      <selection activeCell="V11" sqref="V11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8.21875" style="1" bestFit="1" customWidth="1"/>
    <col min="12" max="12" width="7.44140625" style="1" customWidth="1"/>
    <col min="13" max="13" width="9.3320312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3" customFormat="1" ht="27.6" customHeight="1" x14ac:dyDescent="0.3">
      <c r="A1" s="39" t="s">
        <v>250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P1" s="21"/>
      <c r="Q1" s="21"/>
    </row>
    <row r="2" spans="1:18" s="23" customFormat="1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73</v>
      </c>
      <c r="O2" s="40"/>
      <c r="P2" s="40"/>
      <c r="Q2" s="40" t="s">
        <v>19</v>
      </c>
      <c r="R2" s="40"/>
    </row>
    <row r="3" spans="1:18" s="23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20</v>
      </c>
      <c r="J3" s="6" t="s">
        <v>34</v>
      </c>
      <c r="K3" s="5" t="s">
        <v>38</v>
      </c>
      <c r="L3" s="5" t="s">
        <v>14</v>
      </c>
      <c r="M3" s="2" t="s">
        <v>0</v>
      </c>
      <c r="N3" s="12" t="s">
        <v>15</v>
      </c>
      <c r="O3" s="12" t="s">
        <v>16</v>
      </c>
      <c r="P3" s="13" t="s">
        <v>13</v>
      </c>
      <c r="Q3" s="8" t="s">
        <v>17</v>
      </c>
      <c r="R3" s="11" t="s">
        <v>18</v>
      </c>
    </row>
    <row r="4" spans="1:18" s="21" customFormat="1" ht="34.950000000000003" customHeight="1" x14ac:dyDescent="0.3">
      <c r="A4" s="2">
        <v>1</v>
      </c>
      <c r="B4" s="2" t="s">
        <v>117</v>
      </c>
      <c r="C4" s="14" t="s">
        <v>25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 t="shared" ref="N4:N9" si="0">MAX(D4:H4)</f>
        <v>0</v>
      </c>
      <c r="O4" s="3">
        <f t="shared" ref="O4:O9" si="1">MIN(D4:H4)</f>
        <v>0</v>
      </c>
      <c r="P4" s="21">
        <f t="shared" ref="P4:P9" si="2">SUM(I4-N4-O4)</f>
        <v>0</v>
      </c>
      <c r="Q4" s="21">
        <f>AVERAGE(N4:O4)</f>
        <v>0</v>
      </c>
      <c r="R4" s="28">
        <f>L4-Q4</f>
        <v>0</v>
      </c>
    </row>
    <row r="5" spans="1:18" s="21" customFormat="1" ht="34.950000000000003" customHeight="1" x14ac:dyDescent="0.3">
      <c r="A5" s="2">
        <v>2</v>
      </c>
      <c r="B5" s="14" t="s">
        <v>118</v>
      </c>
      <c r="C5" s="2" t="s">
        <v>32</v>
      </c>
      <c r="D5" s="2"/>
      <c r="E5" s="2"/>
      <c r="F5" s="2"/>
      <c r="G5" s="2"/>
      <c r="H5" s="2"/>
      <c r="I5" s="2">
        <f t="shared" ref="I5:I7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 t="shared" ref="M5:M7" si="6">RANK(L5,$L$4:$L$7)</f>
        <v>1</v>
      </c>
      <c r="N5" s="3">
        <f t="shared" si="0"/>
        <v>0</v>
      </c>
      <c r="O5" s="3">
        <f t="shared" si="1"/>
        <v>0</v>
      </c>
      <c r="P5" s="21">
        <f t="shared" si="2"/>
        <v>0</v>
      </c>
      <c r="Q5" s="21">
        <f t="shared" ref="Q5:Q7" si="7">AVERAGE(N5:O5)</f>
        <v>0</v>
      </c>
      <c r="R5" s="29">
        <f t="shared" ref="R5:R7" si="8">L5-Q5</f>
        <v>0</v>
      </c>
    </row>
    <row r="6" spans="1:18" s="21" customFormat="1" ht="34.950000000000003" customHeight="1" x14ac:dyDescent="0.3">
      <c r="A6" s="2">
        <v>3</v>
      </c>
      <c r="B6" s="14" t="s">
        <v>119</v>
      </c>
      <c r="C6" s="14" t="s">
        <v>120</v>
      </c>
      <c r="D6" s="2"/>
      <c r="E6" s="2"/>
      <c r="F6" s="2"/>
      <c r="G6" s="2"/>
      <c r="H6" s="2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 t="shared" si="6"/>
        <v>1</v>
      </c>
      <c r="N6" s="3">
        <f t="shared" si="0"/>
        <v>0</v>
      </c>
      <c r="O6" s="3">
        <f t="shared" si="1"/>
        <v>0</v>
      </c>
      <c r="P6" s="21">
        <f t="shared" si="2"/>
        <v>0</v>
      </c>
      <c r="Q6" s="21">
        <f t="shared" si="7"/>
        <v>0</v>
      </c>
      <c r="R6" s="29">
        <f t="shared" si="8"/>
        <v>0</v>
      </c>
    </row>
    <row r="7" spans="1:18" s="21" customFormat="1" ht="37.049999999999997" customHeight="1" x14ac:dyDescent="0.3">
      <c r="A7" s="2">
        <v>4</v>
      </c>
      <c r="B7" s="14" t="s">
        <v>128</v>
      </c>
      <c r="C7" s="14" t="s">
        <v>127</v>
      </c>
      <c r="D7" s="2"/>
      <c r="E7" s="2"/>
      <c r="F7" s="2"/>
      <c r="G7" s="2"/>
      <c r="H7" s="2"/>
      <c r="I7" s="2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 t="shared" si="6"/>
        <v>1</v>
      </c>
      <c r="N7" s="3">
        <f t="shared" si="0"/>
        <v>0</v>
      </c>
      <c r="O7" s="3">
        <f t="shared" si="1"/>
        <v>0</v>
      </c>
      <c r="P7" s="21">
        <f t="shared" si="2"/>
        <v>0</v>
      </c>
      <c r="Q7" s="21">
        <f t="shared" si="7"/>
        <v>0</v>
      </c>
      <c r="R7" s="29">
        <f t="shared" si="8"/>
        <v>0</v>
      </c>
    </row>
    <row r="8" spans="1:18" s="21" customFormat="1" ht="37.049999999999997" customHeight="1" x14ac:dyDescent="0.3">
      <c r="A8" s="2">
        <v>5</v>
      </c>
      <c r="B8" s="2" t="s">
        <v>129</v>
      </c>
      <c r="C8" s="2" t="s">
        <v>130</v>
      </c>
      <c r="D8" s="2"/>
      <c r="E8" s="2"/>
      <c r="F8" s="2"/>
      <c r="G8" s="2"/>
      <c r="H8" s="2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>RANK(L8,$L$4:$L$7)</f>
        <v>1</v>
      </c>
      <c r="N8" s="3">
        <f t="shared" si="0"/>
        <v>0</v>
      </c>
      <c r="O8" s="3">
        <f t="shared" si="1"/>
        <v>0</v>
      </c>
      <c r="P8" s="21">
        <f t="shared" si="2"/>
        <v>0</v>
      </c>
      <c r="Q8" s="21">
        <f>AVERAGE(N8:O8)</f>
        <v>0</v>
      </c>
      <c r="R8" s="28">
        <f>L8-Q8</f>
        <v>0</v>
      </c>
    </row>
    <row r="9" spans="1:18" s="21" customFormat="1" ht="36.6" customHeight="1" x14ac:dyDescent="0.3">
      <c r="A9" s="2">
        <v>6</v>
      </c>
      <c r="B9" s="14" t="s">
        <v>133</v>
      </c>
      <c r="C9" s="14" t="s">
        <v>123</v>
      </c>
      <c r="D9" s="2"/>
      <c r="E9" s="2"/>
      <c r="F9" s="2"/>
      <c r="G9" s="2"/>
      <c r="H9" s="2"/>
      <c r="I9" s="2">
        <f t="shared" ref="I9" si="9">SUM(D9:H9)</f>
        <v>0</v>
      </c>
      <c r="J9" s="2">
        <f t="shared" ref="J9" si="10">SUM(P9/3)</f>
        <v>0</v>
      </c>
      <c r="K9" s="2"/>
      <c r="L9" s="2">
        <f t="shared" ref="L9" si="11">SUM(J9:K9)</f>
        <v>0</v>
      </c>
      <c r="M9" s="2">
        <f t="shared" ref="M9" si="12">RANK(L9,$L$4:$L$7)</f>
        <v>1</v>
      </c>
      <c r="N9" s="3">
        <f t="shared" si="0"/>
        <v>0</v>
      </c>
      <c r="O9" s="3">
        <f t="shared" si="1"/>
        <v>0</v>
      </c>
      <c r="P9" s="21">
        <f t="shared" si="2"/>
        <v>0</v>
      </c>
      <c r="Q9" s="21">
        <f t="shared" ref="Q9" si="13">AVERAGE(N9:O9)</f>
        <v>0</v>
      </c>
      <c r="R9" s="29">
        <f t="shared" ref="R9" si="14">L9-Q9</f>
        <v>0</v>
      </c>
    </row>
    <row r="10" spans="1:18" s="21" customFormat="1" ht="36.6" customHeight="1" x14ac:dyDescent="0.3">
      <c r="A10" s="2">
        <v>7</v>
      </c>
      <c r="B10" s="14" t="s">
        <v>124</v>
      </c>
      <c r="C10" s="2" t="s">
        <v>125</v>
      </c>
      <c r="D10" s="2"/>
      <c r="E10" s="2"/>
      <c r="F10" s="2"/>
      <c r="G10" s="2"/>
      <c r="H10" s="2"/>
      <c r="I10" s="2">
        <f t="shared" ref="I10:I20" si="15">SUM(D10:H10)</f>
        <v>0</v>
      </c>
      <c r="J10" s="2">
        <f t="shared" ref="J10:J20" si="16">SUM(P10/3)</f>
        <v>0</v>
      </c>
      <c r="K10" s="2"/>
      <c r="L10" s="2">
        <f t="shared" ref="L10:L20" si="17">SUM(J10:K10)</f>
        <v>0</v>
      </c>
      <c r="M10" s="2">
        <f t="shared" ref="M10:M20" si="18">RANK(L10,$L$4:$L$7)</f>
        <v>1</v>
      </c>
      <c r="N10" s="3">
        <f t="shared" ref="N10:N20" si="19">MAX(D10:H10)</f>
        <v>0</v>
      </c>
      <c r="O10" s="3">
        <f t="shared" ref="O10:O20" si="20">MIN(D10:H10)</f>
        <v>0</v>
      </c>
      <c r="P10" s="21">
        <f t="shared" ref="P10:P20" si="21">SUM(I10-N10-O10)</f>
        <v>0</v>
      </c>
      <c r="Q10" s="21">
        <f t="shared" ref="Q10:Q20" si="22">AVERAGE(N10:O10)</f>
        <v>0</v>
      </c>
      <c r="R10" s="29">
        <f t="shared" ref="R10:R20" si="23">L10-Q10</f>
        <v>0</v>
      </c>
    </row>
    <row r="11" spans="1:18" s="21" customFormat="1" ht="36.6" customHeight="1" x14ac:dyDescent="0.3">
      <c r="A11" s="2">
        <v>8</v>
      </c>
      <c r="B11" s="2" t="s">
        <v>126</v>
      </c>
      <c r="C11" s="14" t="s">
        <v>127</v>
      </c>
      <c r="D11" s="2"/>
      <c r="E11" s="2"/>
      <c r="F11" s="2"/>
      <c r="G11" s="2"/>
      <c r="H11" s="2"/>
      <c r="I11" s="2">
        <f t="shared" si="15"/>
        <v>0</v>
      </c>
      <c r="J11" s="2">
        <f t="shared" si="16"/>
        <v>0</v>
      </c>
      <c r="K11" s="2"/>
      <c r="L11" s="2">
        <f t="shared" si="17"/>
        <v>0</v>
      </c>
      <c r="M11" s="2">
        <f t="shared" si="18"/>
        <v>1</v>
      </c>
      <c r="N11" s="3">
        <f t="shared" si="19"/>
        <v>0</v>
      </c>
      <c r="O11" s="3">
        <f t="shared" si="20"/>
        <v>0</v>
      </c>
      <c r="P11" s="21">
        <f t="shared" si="21"/>
        <v>0</v>
      </c>
      <c r="Q11" s="21">
        <f t="shared" si="22"/>
        <v>0</v>
      </c>
      <c r="R11" s="29">
        <f t="shared" si="23"/>
        <v>0</v>
      </c>
    </row>
    <row r="12" spans="1:18" s="21" customFormat="1" ht="36.6" customHeight="1" x14ac:dyDescent="0.3">
      <c r="A12" s="2">
        <v>9</v>
      </c>
      <c r="B12" s="14" t="s">
        <v>131</v>
      </c>
      <c r="C12" s="14" t="s">
        <v>130</v>
      </c>
      <c r="D12" s="2"/>
      <c r="E12" s="2"/>
      <c r="F12" s="2"/>
      <c r="G12" s="2"/>
      <c r="H12" s="2"/>
      <c r="I12" s="2">
        <f t="shared" si="15"/>
        <v>0</v>
      </c>
      <c r="J12" s="2">
        <f t="shared" si="16"/>
        <v>0</v>
      </c>
      <c r="K12" s="2"/>
      <c r="L12" s="2">
        <f t="shared" si="17"/>
        <v>0</v>
      </c>
      <c r="M12" s="2">
        <f t="shared" si="18"/>
        <v>1</v>
      </c>
      <c r="N12" s="3">
        <f t="shared" si="19"/>
        <v>0</v>
      </c>
      <c r="O12" s="3">
        <f t="shared" si="20"/>
        <v>0</v>
      </c>
      <c r="P12" s="21">
        <f t="shared" si="21"/>
        <v>0</v>
      </c>
      <c r="Q12" s="21">
        <f t="shared" si="22"/>
        <v>0</v>
      </c>
      <c r="R12" s="29">
        <f t="shared" si="23"/>
        <v>0</v>
      </c>
    </row>
    <row r="13" spans="1:18" s="21" customFormat="1" ht="36.6" customHeight="1" x14ac:dyDescent="0.3">
      <c r="A13" s="2">
        <v>10</v>
      </c>
      <c r="B13" s="14" t="s">
        <v>111</v>
      </c>
      <c r="C13" s="14" t="s">
        <v>112</v>
      </c>
      <c r="D13" s="2"/>
      <c r="E13" s="2"/>
      <c r="F13" s="2"/>
      <c r="G13" s="2"/>
      <c r="H13" s="2"/>
      <c r="I13" s="2">
        <f t="shared" si="15"/>
        <v>0</v>
      </c>
      <c r="J13" s="2">
        <f t="shared" si="16"/>
        <v>0</v>
      </c>
      <c r="K13" s="2"/>
      <c r="L13" s="2">
        <f t="shared" si="17"/>
        <v>0</v>
      </c>
      <c r="M13" s="2">
        <f t="shared" si="18"/>
        <v>1</v>
      </c>
      <c r="N13" s="3">
        <f t="shared" si="19"/>
        <v>0</v>
      </c>
      <c r="O13" s="3">
        <f t="shared" si="20"/>
        <v>0</v>
      </c>
      <c r="P13" s="21">
        <f t="shared" si="21"/>
        <v>0</v>
      </c>
      <c r="Q13" s="21">
        <f t="shared" si="22"/>
        <v>0</v>
      </c>
      <c r="R13" s="29">
        <f t="shared" si="23"/>
        <v>0</v>
      </c>
    </row>
    <row r="14" spans="1:18" s="21" customFormat="1" ht="36.6" customHeight="1" x14ac:dyDescent="0.3">
      <c r="A14" s="2">
        <v>11</v>
      </c>
      <c r="B14" s="2" t="s">
        <v>113</v>
      </c>
      <c r="C14" s="2" t="s">
        <v>114</v>
      </c>
      <c r="D14" s="2"/>
      <c r="E14" s="2"/>
      <c r="F14" s="2"/>
      <c r="G14" s="2"/>
      <c r="H14" s="2"/>
      <c r="I14" s="2">
        <f t="shared" si="15"/>
        <v>0</v>
      </c>
      <c r="J14" s="2">
        <f t="shared" si="16"/>
        <v>0</v>
      </c>
      <c r="K14" s="2"/>
      <c r="L14" s="2">
        <f t="shared" si="17"/>
        <v>0</v>
      </c>
      <c r="M14" s="2">
        <f t="shared" si="18"/>
        <v>1</v>
      </c>
      <c r="N14" s="3">
        <f t="shared" si="19"/>
        <v>0</v>
      </c>
      <c r="O14" s="3">
        <f t="shared" si="20"/>
        <v>0</v>
      </c>
      <c r="P14" s="21">
        <f t="shared" si="21"/>
        <v>0</v>
      </c>
      <c r="Q14" s="21">
        <f t="shared" si="22"/>
        <v>0</v>
      </c>
      <c r="R14" s="29">
        <f t="shared" si="23"/>
        <v>0</v>
      </c>
    </row>
    <row r="15" spans="1:18" s="21" customFormat="1" ht="36.6" customHeight="1" x14ac:dyDescent="0.3">
      <c r="A15" s="2">
        <v>12</v>
      </c>
      <c r="B15" s="2" t="s">
        <v>121</v>
      </c>
      <c r="C15" s="2" t="s">
        <v>120</v>
      </c>
      <c r="D15" s="2"/>
      <c r="E15" s="2"/>
      <c r="F15" s="2"/>
      <c r="G15" s="2"/>
      <c r="H15" s="2"/>
      <c r="I15" s="2">
        <f t="shared" si="15"/>
        <v>0</v>
      </c>
      <c r="J15" s="2">
        <f t="shared" si="16"/>
        <v>0</v>
      </c>
      <c r="K15" s="2"/>
      <c r="L15" s="2">
        <f t="shared" si="17"/>
        <v>0</v>
      </c>
      <c r="M15" s="2">
        <f t="shared" si="18"/>
        <v>1</v>
      </c>
      <c r="N15" s="3">
        <f t="shared" si="19"/>
        <v>0</v>
      </c>
      <c r="O15" s="3">
        <f t="shared" si="20"/>
        <v>0</v>
      </c>
      <c r="P15" s="21">
        <f t="shared" si="21"/>
        <v>0</v>
      </c>
      <c r="Q15" s="21">
        <f t="shared" si="22"/>
        <v>0</v>
      </c>
      <c r="R15" s="29">
        <f t="shared" si="23"/>
        <v>0</v>
      </c>
    </row>
    <row r="16" spans="1:18" s="21" customFormat="1" ht="36.6" customHeight="1" x14ac:dyDescent="0.3">
      <c r="A16" s="2">
        <v>13</v>
      </c>
      <c r="B16" s="14" t="s">
        <v>122</v>
      </c>
      <c r="C16" s="2" t="s">
        <v>123</v>
      </c>
      <c r="D16" s="2"/>
      <c r="E16" s="2"/>
      <c r="F16" s="2"/>
      <c r="G16" s="2"/>
      <c r="H16" s="2"/>
      <c r="I16" s="2">
        <f t="shared" si="15"/>
        <v>0</v>
      </c>
      <c r="J16" s="2">
        <f t="shared" si="16"/>
        <v>0</v>
      </c>
      <c r="K16" s="2"/>
      <c r="L16" s="2">
        <f t="shared" si="17"/>
        <v>0</v>
      </c>
      <c r="M16" s="2">
        <f t="shared" si="18"/>
        <v>1</v>
      </c>
      <c r="N16" s="3">
        <f t="shared" si="19"/>
        <v>0</v>
      </c>
      <c r="O16" s="3">
        <f t="shared" si="20"/>
        <v>0</v>
      </c>
      <c r="P16" s="21">
        <f t="shared" si="21"/>
        <v>0</v>
      </c>
      <c r="Q16" s="21">
        <f t="shared" si="22"/>
        <v>0</v>
      </c>
      <c r="R16" s="29">
        <f t="shared" si="23"/>
        <v>0</v>
      </c>
    </row>
    <row r="17" spans="1:18" s="21" customFormat="1" ht="36.6" customHeight="1" x14ac:dyDescent="0.3">
      <c r="A17" s="2">
        <v>14</v>
      </c>
      <c r="B17" s="15" t="s">
        <v>109</v>
      </c>
      <c r="C17" s="15" t="s">
        <v>25</v>
      </c>
      <c r="D17" s="2"/>
      <c r="E17" s="2"/>
      <c r="F17" s="2"/>
      <c r="G17" s="2"/>
      <c r="H17" s="2"/>
      <c r="I17" s="2">
        <f t="shared" si="15"/>
        <v>0</v>
      </c>
      <c r="J17" s="2">
        <f t="shared" si="16"/>
        <v>0</v>
      </c>
      <c r="K17" s="2"/>
      <c r="L17" s="2">
        <f t="shared" si="17"/>
        <v>0</v>
      </c>
      <c r="M17" s="2">
        <f t="shared" si="18"/>
        <v>1</v>
      </c>
      <c r="N17" s="3">
        <f t="shared" si="19"/>
        <v>0</v>
      </c>
      <c r="O17" s="3">
        <f t="shared" si="20"/>
        <v>0</v>
      </c>
      <c r="P17" s="21">
        <f t="shared" si="21"/>
        <v>0</v>
      </c>
      <c r="Q17" s="21">
        <f t="shared" si="22"/>
        <v>0</v>
      </c>
      <c r="R17" s="29">
        <f t="shared" si="23"/>
        <v>0</v>
      </c>
    </row>
    <row r="18" spans="1:18" s="21" customFormat="1" ht="36.6" customHeight="1" x14ac:dyDescent="0.3">
      <c r="A18" s="2">
        <v>15</v>
      </c>
      <c r="B18" s="14" t="s">
        <v>79</v>
      </c>
      <c r="C18" s="2" t="s">
        <v>25</v>
      </c>
      <c r="D18" s="2"/>
      <c r="E18" s="2"/>
      <c r="F18" s="2"/>
      <c r="G18" s="2"/>
      <c r="H18" s="2"/>
      <c r="I18" s="2">
        <f t="shared" si="15"/>
        <v>0</v>
      </c>
      <c r="J18" s="2">
        <f t="shared" si="16"/>
        <v>0</v>
      </c>
      <c r="K18" s="2"/>
      <c r="L18" s="2">
        <f t="shared" si="17"/>
        <v>0</v>
      </c>
      <c r="M18" s="2">
        <f t="shared" si="18"/>
        <v>1</v>
      </c>
      <c r="N18" s="3">
        <f t="shared" si="19"/>
        <v>0</v>
      </c>
      <c r="O18" s="3">
        <f t="shared" si="20"/>
        <v>0</v>
      </c>
      <c r="P18" s="21">
        <f t="shared" si="21"/>
        <v>0</v>
      </c>
      <c r="Q18" s="21">
        <f t="shared" si="22"/>
        <v>0</v>
      </c>
      <c r="R18" s="29">
        <f t="shared" si="23"/>
        <v>0</v>
      </c>
    </row>
    <row r="19" spans="1:18" s="21" customFormat="1" ht="36.6" customHeight="1" x14ac:dyDescent="0.3">
      <c r="A19" s="2">
        <v>16</v>
      </c>
      <c r="B19" s="14" t="s">
        <v>110</v>
      </c>
      <c r="C19" s="15" t="s">
        <v>25</v>
      </c>
      <c r="D19" s="2"/>
      <c r="E19" s="2"/>
      <c r="F19" s="2"/>
      <c r="G19" s="2"/>
      <c r="H19" s="2"/>
      <c r="I19" s="2">
        <f t="shared" si="15"/>
        <v>0</v>
      </c>
      <c r="J19" s="2">
        <f t="shared" si="16"/>
        <v>0</v>
      </c>
      <c r="K19" s="2"/>
      <c r="L19" s="2">
        <f t="shared" si="17"/>
        <v>0</v>
      </c>
      <c r="M19" s="2">
        <f t="shared" si="18"/>
        <v>1</v>
      </c>
      <c r="N19" s="3">
        <f t="shared" si="19"/>
        <v>0</v>
      </c>
      <c r="O19" s="3">
        <f t="shared" si="20"/>
        <v>0</v>
      </c>
      <c r="P19" s="21">
        <f t="shared" si="21"/>
        <v>0</v>
      </c>
      <c r="Q19" s="21">
        <f t="shared" si="22"/>
        <v>0</v>
      </c>
      <c r="R19" s="29">
        <f t="shared" si="23"/>
        <v>0</v>
      </c>
    </row>
    <row r="20" spans="1:18" s="21" customFormat="1" ht="37.200000000000003" customHeight="1" x14ac:dyDescent="0.3">
      <c r="A20" s="2">
        <v>17</v>
      </c>
      <c r="B20" s="2" t="s">
        <v>132</v>
      </c>
      <c r="C20" s="14" t="s">
        <v>130</v>
      </c>
      <c r="D20" s="2"/>
      <c r="E20" s="2"/>
      <c r="F20" s="2"/>
      <c r="G20" s="2"/>
      <c r="H20" s="2"/>
      <c r="I20" s="2">
        <f t="shared" si="15"/>
        <v>0</v>
      </c>
      <c r="J20" s="2">
        <f t="shared" si="16"/>
        <v>0</v>
      </c>
      <c r="K20" s="2"/>
      <c r="L20" s="2">
        <f t="shared" si="17"/>
        <v>0</v>
      </c>
      <c r="M20" s="2">
        <f t="shared" si="18"/>
        <v>1</v>
      </c>
      <c r="N20" s="3">
        <f t="shared" si="19"/>
        <v>0</v>
      </c>
      <c r="O20" s="3">
        <f t="shared" si="20"/>
        <v>0</v>
      </c>
      <c r="P20" s="21">
        <f t="shared" si="21"/>
        <v>0</v>
      </c>
      <c r="Q20" s="21">
        <f t="shared" si="22"/>
        <v>0</v>
      </c>
      <c r="R20" s="29">
        <f t="shared" si="23"/>
        <v>0</v>
      </c>
    </row>
    <row r="21" spans="1:18" s="21" customFormat="1" ht="37.200000000000003" customHeight="1" x14ac:dyDescent="0.3">
      <c r="A21" s="2">
        <v>18</v>
      </c>
      <c r="B21" s="14" t="s">
        <v>115</v>
      </c>
      <c r="C21" s="2" t="s">
        <v>114</v>
      </c>
      <c r="D21" s="2"/>
      <c r="E21" s="2"/>
      <c r="F21" s="2"/>
      <c r="G21" s="2"/>
      <c r="H21" s="2"/>
      <c r="I21" s="2">
        <f t="shared" ref="I21:I24" si="24">SUM(D21:H21)</f>
        <v>0</v>
      </c>
      <c r="J21" s="2">
        <f t="shared" ref="J21:J24" si="25">SUM(P21/3)</f>
        <v>0</v>
      </c>
      <c r="K21" s="2"/>
      <c r="L21" s="2">
        <f t="shared" ref="L21:L24" si="26">SUM(J21:K21)</f>
        <v>0</v>
      </c>
      <c r="M21" s="2">
        <f t="shared" ref="M21:M24" si="27">RANK(L21,$L$4:$L$7)</f>
        <v>1</v>
      </c>
      <c r="N21" s="3">
        <f t="shared" ref="N21:N24" si="28">MAX(D21:H21)</f>
        <v>0</v>
      </c>
      <c r="O21" s="3">
        <f t="shared" ref="O21:O24" si="29">MIN(D21:H21)</f>
        <v>0</v>
      </c>
      <c r="P21" s="21">
        <f t="shared" ref="P21:P24" si="30">SUM(I21-N21-O21)</f>
        <v>0</v>
      </c>
      <c r="Q21" s="21">
        <f t="shared" ref="Q21:Q24" si="31">AVERAGE(N21:O21)</f>
        <v>0</v>
      </c>
      <c r="R21" s="29">
        <f t="shared" ref="R21:R24" si="32">L21-Q21</f>
        <v>0</v>
      </c>
    </row>
    <row r="22" spans="1:18" s="21" customFormat="1" ht="37.200000000000003" customHeight="1" x14ac:dyDescent="0.3">
      <c r="A22" s="2">
        <v>19</v>
      </c>
      <c r="B22" s="14" t="s">
        <v>116</v>
      </c>
      <c r="C22" s="14" t="s">
        <v>114</v>
      </c>
      <c r="D22" s="2"/>
      <c r="E22" s="2"/>
      <c r="F22" s="2"/>
      <c r="G22" s="2"/>
      <c r="H22" s="2"/>
      <c r="I22" s="2">
        <f t="shared" si="24"/>
        <v>0</v>
      </c>
      <c r="J22" s="2">
        <f t="shared" si="25"/>
        <v>0</v>
      </c>
      <c r="K22" s="2"/>
      <c r="L22" s="2">
        <f t="shared" si="26"/>
        <v>0</v>
      </c>
      <c r="M22" s="2">
        <f t="shared" si="27"/>
        <v>1</v>
      </c>
      <c r="N22" s="3">
        <f t="shared" si="28"/>
        <v>0</v>
      </c>
      <c r="O22" s="3">
        <f t="shared" si="29"/>
        <v>0</v>
      </c>
      <c r="P22" s="21">
        <f t="shared" si="30"/>
        <v>0</v>
      </c>
      <c r="Q22" s="21">
        <f t="shared" si="31"/>
        <v>0</v>
      </c>
      <c r="R22" s="29">
        <f t="shared" si="32"/>
        <v>0</v>
      </c>
    </row>
    <row r="23" spans="1:18" s="21" customFormat="1" ht="37.200000000000003" customHeight="1" x14ac:dyDescent="0.3">
      <c r="A23" s="2">
        <v>20</v>
      </c>
      <c r="B23" s="2" t="s">
        <v>58</v>
      </c>
      <c r="C23" s="2" t="s">
        <v>25</v>
      </c>
      <c r="D23" s="2"/>
      <c r="E23" s="2"/>
      <c r="F23" s="2"/>
      <c r="G23" s="2"/>
      <c r="H23" s="2"/>
      <c r="I23" s="2">
        <f t="shared" si="24"/>
        <v>0</v>
      </c>
      <c r="J23" s="2">
        <f t="shared" si="25"/>
        <v>0</v>
      </c>
      <c r="K23" s="2"/>
      <c r="L23" s="2">
        <f t="shared" si="26"/>
        <v>0</v>
      </c>
      <c r="M23" s="2">
        <f t="shared" si="27"/>
        <v>1</v>
      </c>
      <c r="N23" s="3">
        <f t="shared" si="28"/>
        <v>0</v>
      </c>
      <c r="O23" s="3">
        <f t="shared" si="29"/>
        <v>0</v>
      </c>
      <c r="P23" s="21">
        <f t="shared" si="30"/>
        <v>0</v>
      </c>
      <c r="Q23" s="21">
        <f t="shared" si="31"/>
        <v>0</v>
      </c>
      <c r="R23" s="29">
        <f t="shared" si="32"/>
        <v>0</v>
      </c>
    </row>
    <row r="24" spans="1:18" s="21" customFormat="1" ht="37.200000000000003" customHeight="1" x14ac:dyDescent="0.3">
      <c r="A24" s="2">
        <v>21</v>
      </c>
      <c r="B24" s="15" t="s">
        <v>108</v>
      </c>
      <c r="C24" s="15" t="s">
        <v>25</v>
      </c>
      <c r="D24" s="2"/>
      <c r="E24" s="2"/>
      <c r="F24" s="2"/>
      <c r="G24" s="2"/>
      <c r="H24" s="2"/>
      <c r="I24" s="2">
        <f t="shared" si="24"/>
        <v>0</v>
      </c>
      <c r="J24" s="2">
        <f t="shared" si="25"/>
        <v>0</v>
      </c>
      <c r="K24" s="2"/>
      <c r="L24" s="2">
        <f t="shared" si="26"/>
        <v>0</v>
      </c>
      <c r="M24" s="2">
        <f t="shared" si="27"/>
        <v>1</v>
      </c>
      <c r="N24" s="3">
        <f t="shared" si="28"/>
        <v>0</v>
      </c>
      <c r="O24" s="3">
        <f t="shared" si="29"/>
        <v>0</v>
      </c>
      <c r="P24" s="21">
        <f t="shared" si="30"/>
        <v>0</v>
      </c>
      <c r="Q24" s="21">
        <f t="shared" si="31"/>
        <v>0</v>
      </c>
      <c r="R24" s="29">
        <f t="shared" si="32"/>
        <v>0</v>
      </c>
    </row>
    <row r="25" spans="1:18" s="23" customFormat="1" ht="37.049999999999997" customHeight="1" x14ac:dyDescent="0.3">
      <c r="A25" s="42" t="s">
        <v>75</v>
      </c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3"/>
      <c r="O25" s="43"/>
      <c r="P25" s="21"/>
      <c r="Q25" s="21"/>
    </row>
    <row r="26" spans="1:18" s="23" customFormat="1" ht="37.049999999999997" customHeight="1" x14ac:dyDescent="0.3">
      <c r="A26" s="4"/>
      <c r="B26" s="4"/>
      <c r="C26" s="41" t="s">
        <v>9</v>
      </c>
      <c r="D26" s="41"/>
      <c r="E26" s="41"/>
      <c r="F26" s="4"/>
      <c r="G26" s="4"/>
      <c r="H26" s="4"/>
      <c r="I26" s="4"/>
      <c r="J26" s="4"/>
      <c r="K26" s="4"/>
      <c r="L26" s="4"/>
      <c r="M26" s="4"/>
      <c r="N26" s="4"/>
      <c r="O26" s="4"/>
      <c r="P26" s="21"/>
      <c r="Q26" s="21"/>
    </row>
    <row r="27" spans="1:18" s="23" customFormat="1" ht="37.049999999999997" customHeight="1" x14ac:dyDescent="0.3">
      <c r="A27" s="38" t="s">
        <v>49</v>
      </c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</row>
  </sheetData>
  <sortState xmlns:xlrd2="http://schemas.microsoft.com/office/spreadsheetml/2017/richdata2" ref="A4:C7">
    <sortCondition ref="A3"/>
  </sortState>
  <mergeCells count="6">
    <mergeCell ref="A27:R27"/>
    <mergeCell ref="A1:M2"/>
    <mergeCell ref="N2:P2"/>
    <mergeCell ref="Q2:R2"/>
    <mergeCell ref="A25:O25"/>
    <mergeCell ref="C26:E26"/>
  </mergeCells>
  <phoneticPr fontId="1" type="noConversion"/>
  <pageMargins left="0.25" right="0.25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23"/>
  <sheetViews>
    <sheetView zoomScale="53" zoomScaleNormal="53" workbookViewId="0">
      <selection activeCell="T15" sqref="T15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8.554687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3" customFormat="1" ht="27.6" customHeight="1" x14ac:dyDescent="0.3">
      <c r="A1" s="39" t="s">
        <v>251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P1" s="21"/>
      <c r="Q1" s="21"/>
    </row>
    <row r="2" spans="1:18" s="23" customFormat="1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73</v>
      </c>
      <c r="O2" s="40"/>
      <c r="P2" s="40"/>
      <c r="Q2" s="40" t="s">
        <v>19</v>
      </c>
      <c r="R2" s="40"/>
    </row>
    <row r="3" spans="1:18" s="23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20</v>
      </c>
      <c r="J3" s="6" t="s">
        <v>34</v>
      </c>
      <c r="K3" s="5" t="s">
        <v>43</v>
      </c>
      <c r="L3" s="5" t="s">
        <v>14</v>
      </c>
      <c r="M3" s="2" t="s">
        <v>0</v>
      </c>
      <c r="N3" s="12" t="s">
        <v>15</v>
      </c>
      <c r="O3" s="12" t="s">
        <v>16</v>
      </c>
      <c r="P3" s="13" t="s">
        <v>13</v>
      </c>
      <c r="Q3" s="8" t="s">
        <v>17</v>
      </c>
      <c r="R3" s="11" t="s">
        <v>18</v>
      </c>
    </row>
    <row r="4" spans="1:18" s="21" customFormat="1" ht="37.049999999999997" customHeight="1" x14ac:dyDescent="0.3">
      <c r="A4" s="2">
        <v>1</v>
      </c>
      <c r="B4" s="22" t="s">
        <v>134</v>
      </c>
      <c r="C4" s="22" t="s">
        <v>112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21">
        <f>SUM(I4-N4-O4)</f>
        <v>0</v>
      </c>
      <c r="Q4" s="21">
        <f>AVERAGE(N4:O4)</f>
        <v>0</v>
      </c>
      <c r="R4" s="29">
        <f>L4-Q4</f>
        <v>0</v>
      </c>
    </row>
    <row r="5" spans="1:18" s="21" customFormat="1" ht="37.049999999999997" customHeight="1" x14ac:dyDescent="0.3">
      <c r="A5" s="2">
        <v>2</v>
      </c>
      <c r="B5" s="22" t="s">
        <v>138</v>
      </c>
      <c r="C5" s="22" t="s">
        <v>114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>RANK(L5,$L$4:$L$7)</f>
        <v>1</v>
      </c>
      <c r="N5" s="3">
        <f>MAX(D5:H5)</f>
        <v>0</v>
      </c>
      <c r="O5" s="3">
        <f>MIN(D5:H5)</f>
        <v>0</v>
      </c>
      <c r="P5" s="21">
        <f>SUM(I5-N5-O5)</f>
        <v>0</v>
      </c>
      <c r="Q5" s="21">
        <f>AVERAGE(N5:O5)</f>
        <v>0</v>
      </c>
      <c r="R5" s="29">
        <f>L5-Q5</f>
        <v>0</v>
      </c>
    </row>
    <row r="6" spans="1:18" s="21" customFormat="1" ht="37.049999999999997" customHeight="1" x14ac:dyDescent="0.3">
      <c r="A6" s="2">
        <v>3</v>
      </c>
      <c r="B6" s="15" t="s">
        <v>139</v>
      </c>
      <c r="C6" s="22" t="s">
        <v>25</v>
      </c>
      <c r="D6" s="2"/>
      <c r="E6" s="2"/>
      <c r="F6" s="2"/>
      <c r="G6" s="2"/>
      <c r="H6" s="2"/>
      <c r="I6" s="2">
        <f t="shared" ref="I6:I7" si="0">SUM(D6:H6)</f>
        <v>0</v>
      </c>
      <c r="J6" s="2">
        <f t="shared" ref="J6:J7" si="1">SUM(P6/3)</f>
        <v>0</v>
      </c>
      <c r="K6" s="2"/>
      <c r="L6" s="2">
        <f t="shared" ref="L6:L7" si="2">SUM(J6:K6)</f>
        <v>0</v>
      </c>
      <c r="M6" s="2">
        <f>RANK(L6,$L$4:$L$7)</f>
        <v>1</v>
      </c>
      <c r="N6" s="3">
        <f>MAX(D6:H6)</f>
        <v>0</v>
      </c>
      <c r="O6" s="3">
        <f>MIN(D6:H6)</f>
        <v>0</v>
      </c>
      <c r="P6" s="21">
        <f>SUM(I6-N6-O6)</f>
        <v>0</v>
      </c>
      <c r="Q6" s="21">
        <f t="shared" ref="Q6:Q7" si="3">AVERAGE(N6:O6)</f>
        <v>0</v>
      </c>
      <c r="R6" s="29">
        <f t="shared" ref="R6:R7" si="4">L6-Q6</f>
        <v>0</v>
      </c>
    </row>
    <row r="7" spans="1:18" s="21" customFormat="1" ht="37.049999999999997" customHeight="1" x14ac:dyDescent="0.3">
      <c r="A7" s="2">
        <v>4</v>
      </c>
      <c r="B7" s="22" t="s">
        <v>149</v>
      </c>
      <c r="C7" s="22" t="s">
        <v>123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RANK(L7,$L$4:$L$7)</f>
        <v>1</v>
      </c>
      <c r="N7" s="3">
        <f>MAX(D7:H7)</f>
        <v>0</v>
      </c>
      <c r="O7" s="3">
        <f>MIN(D7:H7)</f>
        <v>0</v>
      </c>
      <c r="P7" s="21">
        <f>SUM(I7-N7-O7)</f>
        <v>0</v>
      </c>
      <c r="Q7" s="21">
        <f t="shared" si="3"/>
        <v>0</v>
      </c>
      <c r="R7" s="29">
        <f t="shared" si="4"/>
        <v>0</v>
      </c>
    </row>
    <row r="8" spans="1:18" s="21" customFormat="1" ht="37.049999999999997" customHeight="1" x14ac:dyDescent="0.3">
      <c r="A8" s="2">
        <v>5</v>
      </c>
      <c r="B8" s="22" t="s">
        <v>150</v>
      </c>
      <c r="C8" s="22" t="s">
        <v>130</v>
      </c>
      <c r="D8" s="2"/>
      <c r="E8" s="2"/>
      <c r="F8" s="2"/>
      <c r="G8" s="2"/>
      <c r="H8" s="2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>RANK(L8,$L$4:$L$7)</f>
        <v>1</v>
      </c>
      <c r="N8" s="3">
        <f>MAX(D8:H8)</f>
        <v>0</v>
      </c>
      <c r="O8" s="3">
        <f>MIN(D8:H8)</f>
        <v>0</v>
      </c>
      <c r="P8" s="21">
        <f>SUM(I8-N8-O8)</f>
        <v>0</v>
      </c>
      <c r="Q8" s="21">
        <f>AVERAGE(N8:O8)</f>
        <v>0</v>
      </c>
      <c r="R8" s="29">
        <f>L8-Q8</f>
        <v>0</v>
      </c>
    </row>
    <row r="9" spans="1:18" s="21" customFormat="1" ht="37.049999999999997" customHeight="1" x14ac:dyDescent="0.3">
      <c r="A9" s="2">
        <v>6</v>
      </c>
      <c r="B9" s="22" t="s">
        <v>143</v>
      </c>
      <c r="C9" s="22" t="s">
        <v>92</v>
      </c>
      <c r="D9" s="2"/>
      <c r="E9" s="2"/>
      <c r="F9" s="2"/>
      <c r="G9" s="2"/>
      <c r="H9" s="2"/>
      <c r="I9" s="2">
        <f t="shared" ref="I9:I20" si="5">SUM(D9:H9)</f>
        <v>0</v>
      </c>
      <c r="J9" s="2">
        <f t="shared" ref="J9:J20" si="6">SUM(P9/3)</f>
        <v>0</v>
      </c>
      <c r="K9" s="2"/>
      <c r="L9" s="2">
        <f t="shared" ref="L9:L20" si="7">SUM(J9:K9)</f>
        <v>0</v>
      </c>
      <c r="M9" s="2">
        <f t="shared" ref="M9:M20" si="8">RANK(L9,$L$4:$L$7)</f>
        <v>1</v>
      </c>
      <c r="N9" s="3">
        <f t="shared" ref="N9:N20" si="9">MAX(D9:H9)</f>
        <v>0</v>
      </c>
      <c r="O9" s="3">
        <f t="shared" ref="O9:O20" si="10">MIN(D9:H9)</f>
        <v>0</v>
      </c>
      <c r="P9" s="21">
        <f t="shared" ref="P9:P20" si="11">SUM(I9-N9-O9)</f>
        <v>0</v>
      </c>
      <c r="Q9" s="21">
        <f t="shared" ref="Q9:Q20" si="12">AVERAGE(N9:O9)</f>
        <v>0</v>
      </c>
      <c r="R9" s="29">
        <f t="shared" ref="R9:R20" si="13">L9-Q9</f>
        <v>0</v>
      </c>
    </row>
    <row r="10" spans="1:18" s="21" customFormat="1" ht="37.049999999999997" customHeight="1" x14ac:dyDescent="0.3">
      <c r="A10" s="2">
        <v>7</v>
      </c>
      <c r="B10" s="22" t="s">
        <v>144</v>
      </c>
      <c r="C10" s="22" t="s">
        <v>145</v>
      </c>
      <c r="D10" s="2"/>
      <c r="E10" s="2"/>
      <c r="F10" s="2"/>
      <c r="G10" s="2"/>
      <c r="H10" s="2"/>
      <c r="I10" s="2">
        <f t="shared" si="5"/>
        <v>0</v>
      </c>
      <c r="J10" s="2">
        <f t="shared" si="6"/>
        <v>0</v>
      </c>
      <c r="K10" s="2"/>
      <c r="L10" s="2">
        <f t="shared" si="7"/>
        <v>0</v>
      </c>
      <c r="M10" s="2">
        <f t="shared" si="8"/>
        <v>1</v>
      </c>
      <c r="N10" s="3">
        <f t="shared" si="9"/>
        <v>0</v>
      </c>
      <c r="O10" s="3">
        <f t="shared" si="10"/>
        <v>0</v>
      </c>
      <c r="P10" s="21">
        <f t="shared" si="11"/>
        <v>0</v>
      </c>
      <c r="Q10" s="21">
        <f t="shared" si="12"/>
        <v>0</v>
      </c>
      <c r="R10" s="29">
        <f t="shared" si="13"/>
        <v>0</v>
      </c>
    </row>
    <row r="11" spans="1:18" s="21" customFormat="1" ht="37.049999999999997" customHeight="1" x14ac:dyDescent="0.3">
      <c r="A11" s="2">
        <v>8</v>
      </c>
      <c r="B11" s="22" t="s">
        <v>146</v>
      </c>
      <c r="C11" s="22" t="s">
        <v>120</v>
      </c>
      <c r="D11" s="2"/>
      <c r="E11" s="2"/>
      <c r="F11" s="2"/>
      <c r="G11" s="2"/>
      <c r="H11" s="2"/>
      <c r="I11" s="2">
        <f t="shared" si="5"/>
        <v>0</v>
      </c>
      <c r="J11" s="2">
        <f t="shared" si="6"/>
        <v>0</v>
      </c>
      <c r="K11" s="2"/>
      <c r="L11" s="2">
        <f t="shared" si="7"/>
        <v>0</v>
      </c>
      <c r="M11" s="2">
        <f t="shared" si="8"/>
        <v>1</v>
      </c>
      <c r="N11" s="3">
        <f t="shared" si="9"/>
        <v>0</v>
      </c>
      <c r="O11" s="3">
        <f t="shared" si="10"/>
        <v>0</v>
      </c>
      <c r="P11" s="21">
        <f t="shared" si="11"/>
        <v>0</v>
      </c>
      <c r="Q11" s="21">
        <f t="shared" si="12"/>
        <v>0</v>
      </c>
      <c r="R11" s="29">
        <f t="shared" si="13"/>
        <v>0</v>
      </c>
    </row>
    <row r="12" spans="1:18" s="21" customFormat="1" ht="37.049999999999997" customHeight="1" x14ac:dyDescent="0.3">
      <c r="A12" s="2">
        <v>9</v>
      </c>
      <c r="B12" s="15" t="s">
        <v>147</v>
      </c>
      <c r="C12" s="22" t="s">
        <v>123</v>
      </c>
      <c r="D12" s="2"/>
      <c r="E12" s="2"/>
      <c r="F12" s="2"/>
      <c r="G12" s="2"/>
      <c r="H12" s="2"/>
      <c r="I12" s="2">
        <f t="shared" si="5"/>
        <v>0</v>
      </c>
      <c r="J12" s="2">
        <f t="shared" si="6"/>
        <v>0</v>
      </c>
      <c r="K12" s="2"/>
      <c r="L12" s="2">
        <f t="shared" si="7"/>
        <v>0</v>
      </c>
      <c r="M12" s="2">
        <f t="shared" si="8"/>
        <v>1</v>
      </c>
      <c r="N12" s="3">
        <f t="shared" si="9"/>
        <v>0</v>
      </c>
      <c r="O12" s="3">
        <f t="shared" si="10"/>
        <v>0</v>
      </c>
      <c r="P12" s="21">
        <f t="shared" si="11"/>
        <v>0</v>
      </c>
      <c r="Q12" s="21">
        <f t="shared" si="12"/>
        <v>0</v>
      </c>
      <c r="R12" s="29">
        <f t="shared" si="13"/>
        <v>0</v>
      </c>
    </row>
    <row r="13" spans="1:18" s="21" customFormat="1" ht="37.049999999999997" customHeight="1" x14ac:dyDescent="0.3">
      <c r="A13" s="2">
        <v>10</v>
      </c>
      <c r="B13" s="22" t="s">
        <v>135</v>
      </c>
      <c r="C13" s="22" t="s">
        <v>112</v>
      </c>
      <c r="D13" s="2"/>
      <c r="E13" s="2"/>
      <c r="F13" s="2"/>
      <c r="G13" s="2"/>
      <c r="H13" s="2"/>
      <c r="I13" s="2">
        <f t="shared" si="5"/>
        <v>0</v>
      </c>
      <c r="J13" s="2">
        <f t="shared" si="6"/>
        <v>0</v>
      </c>
      <c r="K13" s="2"/>
      <c r="L13" s="2">
        <f t="shared" si="7"/>
        <v>0</v>
      </c>
      <c r="M13" s="2">
        <f t="shared" si="8"/>
        <v>1</v>
      </c>
      <c r="N13" s="3">
        <f t="shared" si="9"/>
        <v>0</v>
      </c>
      <c r="O13" s="3">
        <f t="shared" si="10"/>
        <v>0</v>
      </c>
      <c r="P13" s="21">
        <f t="shared" si="11"/>
        <v>0</v>
      </c>
      <c r="Q13" s="21">
        <f t="shared" si="12"/>
        <v>0</v>
      </c>
      <c r="R13" s="29">
        <f t="shared" si="13"/>
        <v>0</v>
      </c>
    </row>
    <row r="14" spans="1:18" s="21" customFormat="1" ht="37.049999999999997" customHeight="1" x14ac:dyDescent="0.3">
      <c r="A14" s="2">
        <v>11</v>
      </c>
      <c r="B14" s="22" t="s">
        <v>151</v>
      </c>
      <c r="C14" s="22" t="s">
        <v>130</v>
      </c>
      <c r="D14" s="2"/>
      <c r="E14" s="2"/>
      <c r="F14" s="2"/>
      <c r="G14" s="2"/>
      <c r="H14" s="2"/>
      <c r="I14" s="2">
        <f t="shared" si="5"/>
        <v>0</v>
      </c>
      <c r="J14" s="2">
        <f t="shared" si="6"/>
        <v>0</v>
      </c>
      <c r="K14" s="2"/>
      <c r="L14" s="2">
        <f t="shared" si="7"/>
        <v>0</v>
      </c>
      <c r="M14" s="2">
        <f t="shared" si="8"/>
        <v>1</v>
      </c>
      <c r="N14" s="3">
        <f t="shared" si="9"/>
        <v>0</v>
      </c>
      <c r="O14" s="3">
        <f t="shared" si="10"/>
        <v>0</v>
      </c>
      <c r="P14" s="21">
        <f t="shared" si="11"/>
        <v>0</v>
      </c>
      <c r="Q14" s="21">
        <f t="shared" si="12"/>
        <v>0</v>
      </c>
      <c r="R14" s="29">
        <f t="shared" si="13"/>
        <v>0</v>
      </c>
    </row>
    <row r="15" spans="1:18" s="21" customFormat="1" ht="37.049999999999997" customHeight="1" x14ac:dyDescent="0.3">
      <c r="A15" s="2">
        <v>12</v>
      </c>
      <c r="B15" s="22" t="s">
        <v>152</v>
      </c>
      <c r="C15" s="22" t="s">
        <v>130</v>
      </c>
      <c r="D15" s="2"/>
      <c r="E15" s="2"/>
      <c r="F15" s="2"/>
      <c r="G15" s="2"/>
      <c r="H15" s="2"/>
      <c r="I15" s="2">
        <f t="shared" si="5"/>
        <v>0</v>
      </c>
      <c r="J15" s="2">
        <f t="shared" si="6"/>
        <v>0</v>
      </c>
      <c r="K15" s="2"/>
      <c r="L15" s="2">
        <f t="shared" si="7"/>
        <v>0</v>
      </c>
      <c r="M15" s="2">
        <f t="shared" si="8"/>
        <v>1</v>
      </c>
      <c r="N15" s="3">
        <f t="shared" si="9"/>
        <v>0</v>
      </c>
      <c r="O15" s="3">
        <f t="shared" si="10"/>
        <v>0</v>
      </c>
      <c r="P15" s="21">
        <f t="shared" si="11"/>
        <v>0</v>
      </c>
      <c r="Q15" s="21">
        <f t="shared" si="12"/>
        <v>0</v>
      </c>
      <c r="R15" s="29">
        <f t="shared" si="13"/>
        <v>0</v>
      </c>
    </row>
    <row r="16" spans="1:18" s="21" customFormat="1" ht="37.049999999999997" customHeight="1" x14ac:dyDescent="0.3">
      <c r="A16" s="2">
        <v>13</v>
      </c>
      <c r="B16" s="22" t="s">
        <v>140</v>
      </c>
      <c r="C16" s="15" t="s">
        <v>25</v>
      </c>
      <c r="D16" s="2"/>
      <c r="E16" s="2"/>
      <c r="F16" s="2"/>
      <c r="G16" s="2"/>
      <c r="H16" s="2"/>
      <c r="I16" s="2">
        <f t="shared" si="5"/>
        <v>0</v>
      </c>
      <c r="J16" s="2">
        <f t="shared" si="6"/>
        <v>0</v>
      </c>
      <c r="K16" s="2"/>
      <c r="L16" s="2">
        <f t="shared" si="7"/>
        <v>0</v>
      </c>
      <c r="M16" s="2">
        <f t="shared" si="8"/>
        <v>1</v>
      </c>
      <c r="N16" s="3">
        <f t="shared" si="9"/>
        <v>0</v>
      </c>
      <c r="O16" s="3">
        <f t="shared" si="10"/>
        <v>0</v>
      </c>
      <c r="P16" s="21">
        <f t="shared" si="11"/>
        <v>0</v>
      </c>
      <c r="Q16" s="21">
        <f t="shared" si="12"/>
        <v>0</v>
      </c>
      <c r="R16" s="29">
        <f t="shared" si="13"/>
        <v>0</v>
      </c>
    </row>
    <row r="17" spans="1:18" s="21" customFormat="1" ht="37.049999999999997" customHeight="1" x14ac:dyDescent="0.3">
      <c r="A17" s="2">
        <v>14</v>
      </c>
      <c r="B17" s="22" t="s">
        <v>141</v>
      </c>
      <c r="C17" s="15" t="s">
        <v>142</v>
      </c>
      <c r="D17" s="2"/>
      <c r="E17" s="2"/>
      <c r="F17" s="2"/>
      <c r="G17" s="2"/>
      <c r="H17" s="2"/>
      <c r="I17" s="2">
        <f t="shared" si="5"/>
        <v>0</v>
      </c>
      <c r="J17" s="2">
        <f t="shared" si="6"/>
        <v>0</v>
      </c>
      <c r="K17" s="2"/>
      <c r="L17" s="2">
        <f t="shared" si="7"/>
        <v>0</v>
      </c>
      <c r="M17" s="2">
        <f t="shared" si="8"/>
        <v>1</v>
      </c>
      <c r="N17" s="3">
        <f t="shared" si="9"/>
        <v>0</v>
      </c>
      <c r="O17" s="3">
        <f t="shared" si="10"/>
        <v>0</v>
      </c>
      <c r="P17" s="21">
        <f t="shared" si="11"/>
        <v>0</v>
      </c>
      <c r="Q17" s="21">
        <f t="shared" si="12"/>
        <v>0</v>
      </c>
      <c r="R17" s="29">
        <f t="shared" si="13"/>
        <v>0</v>
      </c>
    </row>
    <row r="18" spans="1:18" s="21" customFormat="1" ht="37.049999999999997" customHeight="1" x14ac:dyDescent="0.3">
      <c r="A18" s="2">
        <v>15</v>
      </c>
      <c r="B18" s="22" t="s">
        <v>136</v>
      </c>
      <c r="C18" s="22" t="s">
        <v>114</v>
      </c>
      <c r="D18" s="2"/>
      <c r="E18" s="2"/>
      <c r="F18" s="2"/>
      <c r="G18" s="2"/>
      <c r="H18" s="2"/>
      <c r="I18" s="2">
        <f t="shared" si="5"/>
        <v>0</v>
      </c>
      <c r="J18" s="2">
        <f t="shared" si="6"/>
        <v>0</v>
      </c>
      <c r="K18" s="2"/>
      <c r="L18" s="2">
        <f t="shared" si="7"/>
        <v>0</v>
      </c>
      <c r="M18" s="2">
        <f t="shared" si="8"/>
        <v>1</v>
      </c>
      <c r="N18" s="3">
        <f t="shared" si="9"/>
        <v>0</v>
      </c>
      <c r="O18" s="3">
        <f t="shared" si="10"/>
        <v>0</v>
      </c>
      <c r="P18" s="21">
        <f t="shared" si="11"/>
        <v>0</v>
      </c>
      <c r="Q18" s="21">
        <f t="shared" si="12"/>
        <v>0</v>
      </c>
      <c r="R18" s="29">
        <f t="shared" si="13"/>
        <v>0</v>
      </c>
    </row>
    <row r="19" spans="1:18" s="21" customFormat="1" ht="37.049999999999997" customHeight="1" x14ac:dyDescent="0.3">
      <c r="A19" s="2">
        <v>16</v>
      </c>
      <c r="B19" s="22" t="s">
        <v>137</v>
      </c>
      <c r="C19" s="22" t="s">
        <v>114</v>
      </c>
      <c r="D19" s="2"/>
      <c r="E19" s="2"/>
      <c r="F19" s="2"/>
      <c r="G19" s="2"/>
      <c r="H19" s="2"/>
      <c r="I19" s="2">
        <f t="shared" si="5"/>
        <v>0</v>
      </c>
      <c r="J19" s="2">
        <f t="shared" si="6"/>
        <v>0</v>
      </c>
      <c r="K19" s="2"/>
      <c r="L19" s="2">
        <f t="shared" si="7"/>
        <v>0</v>
      </c>
      <c r="M19" s="2">
        <f t="shared" si="8"/>
        <v>1</v>
      </c>
      <c r="N19" s="3">
        <f t="shared" si="9"/>
        <v>0</v>
      </c>
      <c r="O19" s="3">
        <f t="shared" si="10"/>
        <v>0</v>
      </c>
      <c r="P19" s="21">
        <f t="shared" si="11"/>
        <v>0</v>
      </c>
      <c r="Q19" s="21">
        <f t="shared" si="12"/>
        <v>0</v>
      </c>
      <c r="R19" s="29">
        <f t="shared" si="13"/>
        <v>0</v>
      </c>
    </row>
    <row r="20" spans="1:18" s="21" customFormat="1" ht="37.049999999999997" customHeight="1" x14ac:dyDescent="0.3">
      <c r="A20" s="2">
        <v>17</v>
      </c>
      <c r="B20" s="22" t="s">
        <v>148</v>
      </c>
      <c r="C20" s="22" t="s">
        <v>123</v>
      </c>
      <c r="D20" s="2"/>
      <c r="E20" s="2"/>
      <c r="F20" s="2"/>
      <c r="G20" s="2"/>
      <c r="H20" s="2"/>
      <c r="I20" s="2">
        <f t="shared" si="5"/>
        <v>0</v>
      </c>
      <c r="J20" s="2">
        <f t="shared" si="6"/>
        <v>0</v>
      </c>
      <c r="K20" s="2"/>
      <c r="L20" s="2">
        <f t="shared" si="7"/>
        <v>0</v>
      </c>
      <c r="M20" s="2">
        <f t="shared" si="8"/>
        <v>1</v>
      </c>
      <c r="N20" s="3">
        <f t="shared" si="9"/>
        <v>0</v>
      </c>
      <c r="O20" s="3">
        <f t="shared" si="10"/>
        <v>0</v>
      </c>
      <c r="P20" s="21">
        <f t="shared" si="11"/>
        <v>0</v>
      </c>
      <c r="Q20" s="21">
        <f t="shared" si="12"/>
        <v>0</v>
      </c>
      <c r="R20" s="29">
        <f t="shared" si="13"/>
        <v>0</v>
      </c>
    </row>
    <row r="21" spans="1:18" s="23" customFormat="1" ht="29.25" customHeight="1" x14ac:dyDescent="0.3">
      <c r="A21" s="44" t="s">
        <v>76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21"/>
      <c r="Q21" s="21"/>
    </row>
    <row r="22" spans="1:18" s="23" customFormat="1" ht="37.049999999999997" customHeight="1" x14ac:dyDescent="0.3">
      <c r="A22" s="4"/>
      <c r="B22" s="4"/>
      <c r="C22" s="41" t="s">
        <v>9</v>
      </c>
      <c r="D22" s="41"/>
      <c r="E22" s="41"/>
      <c r="F22" s="4"/>
      <c r="G22" s="4"/>
      <c r="H22" s="4"/>
      <c r="I22" s="4"/>
      <c r="J22" s="4"/>
      <c r="K22" s="4"/>
      <c r="L22" s="4"/>
      <c r="M22" s="4"/>
      <c r="N22" s="4"/>
      <c r="O22" s="4"/>
      <c r="P22" s="21"/>
      <c r="Q22" s="21"/>
    </row>
    <row r="23" spans="1:18" s="23" customFormat="1" ht="37.049999999999997" customHeight="1" x14ac:dyDescent="0.3">
      <c r="A23" s="38" t="s">
        <v>49</v>
      </c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</row>
  </sheetData>
  <sortState xmlns:xlrd2="http://schemas.microsoft.com/office/spreadsheetml/2017/richdata2" ref="A4:C7">
    <sortCondition ref="A3"/>
  </sortState>
  <mergeCells count="6">
    <mergeCell ref="A21:O21"/>
    <mergeCell ref="C22:E22"/>
    <mergeCell ref="A23:R23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R10"/>
  <sheetViews>
    <sheetView zoomScale="110" zoomScaleNormal="110" workbookViewId="0">
      <selection activeCell="A10" sqref="A10:R10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3" customFormat="1" ht="27.6" customHeight="1" x14ac:dyDescent="0.3">
      <c r="A1" s="39" t="s">
        <v>252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P1" s="21"/>
      <c r="Q1" s="21"/>
    </row>
    <row r="2" spans="1:18" s="23" customFormat="1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73</v>
      </c>
      <c r="O2" s="40"/>
      <c r="P2" s="40"/>
      <c r="Q2" s="40" t="s">
        <v>19</v>
      </c>
      <c r="R2" s="40"/>
    </row>
    <row r="3" spans="1:18" s="23" customFormat="1" ht="40.200000000000003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20</v>
      </c>
      <c r="J3" s="6" t="s">
        <v>34</v>
      </c>
      <c r="K3" s="5" t="s">
        <v>12</v>
      </c>
      <c r="L3" s="5" t="s">
        <v>14</v>
      </c>
      <c r="M3" s="2" t="s">
        <v>0</v>
      </c>
      <c r="N3" s="12" t="s">
        <v>15</v>
      </c>
      <c r="O3" s="12" t="s">
        <v>16</v>
      </c>
      <c r="P3" s="13" t="s">
        <v>13</v>
      </c>
      <c r="Q3" s="8" t="s">
        <v>17</v>
      </c>
      <c r="R3" s="11" t="s">
        <v>18</v>
      </c>
    </row>
    <row r="4" spans="1:18" s="21" customFormat="1" ht="37.049999999999997" customHeight="1" x14ac:dyDescent="0.3">
      <c r="A4" s="2">
        <v>1</v>
      </c>
      <c r="B4" s="22" t="s">
        <v>102</v>
      </c>
      <c r="C4" s="22" t="s">
        <v>31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7" si="0">RANK(L4,$L$4:$L$6)</f>
        <v>1</v>
      </c>
      <c r="N4" s="3">
        <f t="shared" ref="N4:N7" si="1">MAX(D4:H4)</f>
        <v>0</v>
      </c>
      <c r="O4" s="3">
        <f t="shared" ref="O4:O7" si="2">MIN(D4:H4)</f>
        <v>0</v>
      </c>
      <c r="P4" s="21">
        <f t="shared" ref="P4:P7" si="3">SUM(I4-N4-O4)</f>
        <v>0</v>
      </c>
      <c r="Q4" s="21">
        <f>AVERAGE(N4:O4)</f>
        <v>0</v>
      </c>
      <c r="R4" s="28">
        <f>L4-Q4</f>
        <v>0</v>
      </c>
    </row>
    <row r="5" spans="1:18" s="21" customFormat="1" ht="37.049999999999997" customHeight="1" x14ac:dyDescent="0.3">
      <c r="A5" s="2">
        <v>2</v>
      </c>
      <c r="B5" s="22" t="s">
        <v>155</v>
      </c>
      <c r="C5" s="22" t="s">
        <v>104</v>
      </c>
      <c r="D5" s="2"/>
      <c r="E5" s="2"/>
      <c r="F5" s="2"/>
      <c r="G5" s="2"/>
      <c r="H5" s="2"/>
      <c r="I5" s="2">
        <f t="shared" ref="I5" si="4">SUM(D5:H5)</f>
        <v>0</v>
      </c>
      <c r="J5" s="2">
        <f t="shared" ref="J5" si="5">SUM(P5/3)</f>
        <v>0</v>
      </c>
      <c r="K5" s="2"/>
      <c r="L5" s="2">
        <f t="shared" ref="L5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21">
        <f t="shared" si="3"/>
        <v>0</v>
      </c>
      <c r="Q5" s="21">
        <f t="shared" ref="Q5" si="7">AVERAGE(N5:O5)</f>
        <v>0</v>
      </c>
      <c r="R5" s="29">
        <f t="shared" ref="R5" si="8">L5-Q5</f>
        <v>0</v>
      </c>
    </row>
    <row r="6" spans="1:18" s="21" customFormat="1" ht="37.049999999999997" customHeight="1" x14ac:dyDescent="0.3">
      <c r="A6" s="2">
        <v>3</v>
      </c>
      <c r="B6" s="22" t="s">
        <v>153</v>
      </c>
      <c r="C6" s="22" t="s">
        <v>154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21">
        <f t="shared" si="3"/>
        <v>0</v>
      </c>
      <c r="Q6" s="21">
        <f>AVERAGE(N6:O6)</f>
        <v>0</v>
      </c>
      <c r="R6" s="29">
        <f>L6-Q6</f>
        <v>0</v>
      </c>
    </row>
    <row r="7" spans="1:18" s="21" customFormat="1" ht="37.049999999999997" customHeight="1" x14ac:dyDescent="0.3">
      <c r="A7" s="2">
        <v>4</v>
      </c>
      <c r="B7" s="15" t="s">
        <v>253</v>
      </c>
      <c r="C7" s="22" t="s">
        <v>31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21">
        <f t="shared" si="3"/>
        <v>0</v>
      </c>
      <c r="Q7" s="21">
        <f>AVERAGE(N7:O7)</f>
        <v>0</v>
      </c>
      <c r="R7" s="28">
        <f>L7-Q7</f>
        <v>0</v>
      </c>
    </row>
    <row r="8" spans="1:18" s="23" customFormat="1" ht="37.049999999999997" customHeight="1" x14ac:dyDescent="0.3">
      <c r="A8" s="42" t="s">
        <v>35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21"/>
      <c r="Q8" s="21"/>
    </row>
    <row r="9" spans="1:18" s="23" customFormat="1" ht="37.049999999999997" customHeight="1" x14ac:dyDescent="0.3">
      <c r="A9" s="4"/>
      <c r="B9" s="4"/>
      <c r="C9" s="41" t="s">
        <v>9</v>
      </c>
      <c r="D9" s="41"/>
      <c r="E9" s="41"/>
      <c r="F9" s="4"/>
      <c r="I9" s="4"/>
      <c r="J9" s="4"/>
      <c r="K9" s="4"/>
      <c r="L9" s="4"/>
      <c r="M9" s="4"/>
      <c r="N9" s="4"/>
      <c r="O9" s="4"/>
      <c r="P9" s="21"/>
      <c r="Q9" s="21"/>
    </row>
    <row r="10" spans="1:18" s="23" customFormat="1" ht="37.049999999999997" customHeight="1" x14ac:dyDescent="0.3">
      <c r="A10" s="38" t="s">
        <v>49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</row>
  </sheetData>
  <sortState xmlns:xlrd2="http://schemas.microsoft.com/office/spreadsheetml/2017/richdata2" ref="A4:C6">
    <sortCondition ref="A3"/>
  </sortState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15"/>
  <sheetViews>
    <sheetView zoomScale="58" zoomScaleNormal="58" workbookViewId="0">
      <selection activeCell="U10" sqref="U10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3" customFormat="1" ht="27.6" customHeight="1" x14ac:dyDescent="0.3">
      <c r="A1" s="39" t="s">
        <v>254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P1" s="21"/>
      <c r="Q1" s="21"/>
    </row>
    <row r="2" spans="1:18" s="23" customFormat="1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73</v>
      </c>
      <c r="O2" s="40"/>
      <c r="P2" s="40"/>
      <c r="Q2" s="40" t="s">
        <v>19</v>
      </c>
      <c r="R2" s="40"/>
    </row>
    <row r="3" spans="1:18" s="23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20</v>
      </c>
      <c r="J3" s="6" t="s">
        <v>34</v>
      </c>
      <c r="K3" s="5" t="s">
        <v>12</v>
      </c>
      <c r="L3" s="5" t="s">
        <v>14</v>
      </c>
      <c r="M3" s="2" t="s">
        <v>0</v>
      </c>
      <c r="N3" s="12" t="s">
        <v>15</v>
      </c>
      <c r="O3" s="12" t="s">
        <v>16</v>
      </c>
      <c r="P3" s="13" t="s">
        <v>13</v>
      </c>
      <c r="Q3" s="8" t="s">
        <v>17</v>
      </c>
      <c r="R3" s="11" t="s">
        <v>18</v>
      </c>
    </row>
    <row r="4" spans="1:18" s="21" customFormat="1" ht="37.049999999999997" customHeight="1" x14ac:dyDescent="0.3">
      <c r="A4" s="2">
        <v>1</v>
      </c>
      <c r="B4" s="22" t="s">
        <v>163</v>
      </c>
      <c r="C4" s="22" t="s">
        <v>164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21">
        <f>SUM(I4-N4-O4)</f>
        <v>0</v>
      </c>
      <c r="Q4" s="21">
        <f>AVERAGE(N4:O4)</f>
        <v>0</v>
      </c>
      <c r="R4" s="28">
        <f>L4-Q4</f>
        <v>0</v>
      </c>
    </row>
    <row r="5" spans="1:18" s="21" customFormat="1" ht="37.049999999999997" customHeight="1" x14ac:dyDescent="0.3">
      <c r="A5" s="2">
        <v>2</v>
      </c>
      <c r="B5" s="22" t="s">
        <v>165</v>
      </c>
      <c r="C5" s="22" t="s">
        <v>166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21">
        <f>SUM(I5-N5-O5)</f>
        <v>0</v>
      </c>
      <c r="Q5" s="21">
        <f>AVERAGE(N5:O5)</f>
        <v>0</v>
      </c>
      <c r="R5" s="29">
        <f>L5-Q5</f>
        <v>0</v>
      </c>
    </row>
    <row r="6" spans="1:18" s="21" customFormat="1" ht="37.049999999999997" customHeight="1" x14ac:dyDescent="0.3">
      <c r="A6" s="2">
        <v>3</v>
      </c>
      <c r="B6" s="22" t="s">
        <v>158</v>
      </c>
      <c r="C6" s="22" t="s">
        <v>27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21">
        <f>SUM(I6-N6-O6)</f>
        <v>0</v>
      </c>
      <c r="Q6" s="21">
        <f>AVERAGE(N6:O6)</f>
        <v>0</v>
      </c>
      <c r="R6" s="29">
        <f>L6-Q6</f>
        <v>0</v>
      </c>
    </row>
    <row r="7" spans="1:18" s="21" customFormat="1" ht="37.049999999999997" customHeight="1" x14ac:dyDescent="0.3">
      <c r="A7" s="2">
        <v>4</v>
      </c>
      <c r="B7" s="22" t="s">
        <v>159</v>
      </c>
      <c r="C7" s="22" t="s">
        <v>104</v>
      </c>
      <c r="D7" s="2"/>
      <c r="E7" s="2"/>
      <c r="F7" s="2"/>
      <c r="G7" s="2"/>
      <c r="H7" s="2"/>
      <c r="I7" s="2">
        <f t="shared" ref="I7:I10" si="0">SUM(D7:H7)</f>
        <v>0</v>
      </c>
      <c r="J7" s="2">
        <f t="shared" ref="J7:J10" si="1">SUM(P7/3)</f>
        <v>0</v>
      </c>
      <c r="K7" s="2"/>
      <c r="L7" s="2">
        <f t="shared" ref="L7:L10" si="2">SUM(J7:K7)</f>
        <v>0</v>
      </c>
      <c r="M7" s="2">
        <f t="shared" ref="M7:M10" si="3">RANK(L7,$L$4:$L$6)</f>
        <v>1</v>
      </c>
      <c r="N7" s="3">
        <f t="shared" ref="N7:N10" si="4">MAX(D7:H7)</f>
        <v>0</v>
      </c>
      <c r="O7" s="3">
        <f t="shared" ref="O7:O10" si="5">MIN(D7:H7)</f>
        <v>0</v>
      </c>
      <c r="P7" s="21">
        <f t="shared" ref="P7:P10" si="6">SUM(I7-N7-O7)</f>
        <v>0</v>
      </c>
      <c r="Q7" s="21">
        <f t="shared" ref="Q7:Q10" si="7">AVERAGE(N7:O7)</f>
        <v>0</v>
      </c>
      <c r="R7" s="28">
        <f t="shared" ref="R7:R10" si="8">L7-Q7</f>
        <v>0</v>
      </c>
    </row>
    <row r="8" spans="1:18" s="21" customFormat="1" ht="37.049999999999997" customHeight="1" x14ac:dyDescent="0.3">
      <c r="A8" s="2">
        <v>5</v>
      </c>
      <c r="B8" s="22" t="s">
        <v>160</v>
      </c>
      <c r="C8" s="15" t="s">
        <v>161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si="4"/>
        <v>0</v>
      </c>
      <c r="O8" s="3">
        <f t="shared" si="5"/>
        <v>0</v>
      </c>
      <c r="P8" s="21">
        <f t="shared" si="6"/>
        <v>0</v>
      </c>
      <c r="Q8" s="21">
        <f t="shared" si="7"/>
        <v>0</v>
      </c>
      <c r="R8" s="29">
        <f t="shared" si="8"/>
        <v>0</v>
      </c>
    </row>
    <row r="9" spans="1:18" s="21" customFormat="1" ht="37.049999999999997" customHeight="1" x14ac:dyDescent="0.3">
      <c r="A9" s="2">
        <v>6</v>
      </c>
      <c r="B9" s="22" t="s">
        <v>167</v>
      </c>
      <c r="C9" s="22" t="s">
        <v>166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3">
        <f t="shared" si="4"/>
        <v>0</v>
      </c>
      <c r="O9" s="3">
        <f t="shared" si="5"/>
        <v>0</v>
      </c>
      <c r="P9" s="21">
        <f t="shared" si="6"/>
        <v>0</v>
      </c>
      <c r="Q9" s="21">
        <f t="shared" si="7"/>
        <v>0</v>
      </c>
      <c r="R9" s="29">
        <f t="shared" si="8"/>
        <v>0</v>
      </c>
    </row>
    <row r="10" spans="1:18" s="21" customFormat="1" ht="36.6" customHeight="1" x14ac:dyDescent="0.3">
      <c r="A10" s="2">
        <v>7</v>
      </c>
      <c r="B10" s="22" t="s">
        <v>168</v>
      </c>
      <c r="C10" s="22" t="s">
        <v>166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3">
        <f t="shared" si="4"/>
        <v>0</v>
      </c>
      <c r="O10" s="3">
        <f t="shared" si="5"/>
        <v>0</v>
      </c>
      <c r="P10" s="21">
        <f t="shared" si="6"/>
        <v>0</v>
      </c>
      <c r="Q10" s="21">
        <f t="shared" si="7"/>
        <v>0</v>
      </c>
      <c r="R10" s="28">
        <f t="shared" si="8"/>
        <v>0</v>
      </c>
    </row>
    <row r="11" spans="1:18" s="21" customFormat="1" ht="36.6" customHeight="1" x14ac:dyDescent="0.3">
      <c r="A11" s="2">
        <v>8</v>
      </c>
      <c r="B11" s="22" t="s">
        <v>156</v>
      </c>
      <c r="C11" s="22" t="s">
        <v>157</v>
      </c>
      <c r="D11" s="2"/>
      <c r="E11" s="2"/>
      <c r="F11" s="2"/>
      <c r="G11" s="2"/>
      <c r="H11" s="2"/>
      <c r="I11" s="2">
        <f t="shared" ref="I11:I12" si="9">SUM(D11:H11)</f>
        <v>0</v>
      </c>
      <c r="J11" s="2">
        <f t="shared" ref="J11:J12" si="10">SUM(P11/3)</f>
        <v>0</v>
      </c>
      <c r="K11" s="2"/>
      <c r="L11" s="2">
        <f t="shared" ref="L11:L12" si="11">SUM(J11:K11)</f>
        <v>0</v>
      </c>
      <c r="M11" s="2">
        <f t="shared" ref="M11:M12" si="12">RANK(L11,$L$4:$L$6)</f>
        <v>1</v>
      </c>
      <c r="N11" s="3">
        <f t="shared" ref="N11:N12" si="13">MAX(D11:H11)</f>
        <v>0</v>
      </c>
      <c r="O11" s="3">
        <f t="shared" ref="O11:O12" si="14">MIN(D11:H11)</f>
        <v>0</v>
      </c>
      <c r="P11" s="21">
        <f t="shared" ref="P11:P12" si="15">SUM(I11-N11-O11)</f>
        <v>0</v>
      </c>
      <c r="Q11" s="21">
        <f t="shared" ref="Q11:Q12" si="16">AVERAGE(N11:O11)</f>
        <v>0</v>
      </c>
      <c r="R11" s="28">
        <f t="shared" ref="R11:R12" si="17">L11-Q11</f>
        <v>0</v>
      </c>
    </row>
    <row r="12" spans="1:18" s="21" customFormat="1" ht="36.6" customHeight="1" x14ac:dyDescent="0.3">
      <c r="A12" s="2">
        <v>9</v>
      </c>
      <c r="B12" s="22" t="s">
        <v>162</v>
      </c>
      <c r="C12" s="22" t="s">
        <v>161</v>
      </c>
      <c r="D12" s="2"/>
      <c r="E12" s="2"/>
      <c r="F12" s="2"/>
      <c r="G12" s="2"/>
      <c r="H12" s="2"/>
      <c r="I12" s="2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12"/>
        <v>1</v>
      </c>
      <c r="N12" s="3">
        <f t="shared" si="13"/>
        <v>0</v>
      </c>
      <c r="O12" s="3">
        <f t="shared" si="14"/>
        <v>0</v>
      </c>
      <c r="P12" s="21">
        <f t="shared" si="15"/>
        <v>0</v>
      </c>
      <c r="Q12" s="21">
        <f t="shared" si="16"/>
        <v>0</v>
      </c>
      <c r="R12" s="28">
        <f t="shared" si="17"/>
        <v>0</v>
      </c>
    </row>
    <row r="13" spans="1:18" s="23" customFormat="1" ht="37.049999999999997" customHeight="1" x14ac:dyDescent="0.3">
      <c r="A13" s="42" t="s">
        <v>81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21"/>
      <c r="Q13" s="21"/>
    </row>
    <row r="14" spans="1:18" s="23" customFormat="1" ht="37.049999999999997" customHeight="1" x14ac:dyDescent="0.3">
      <c r="A14" s="4"/>
      <c r="B14" s="4"/>
      <c r="C14" s="41" t="s">
        <v>9</v>
      </c>
      <c r="D14" s="41"/>
      <c r="E14" s="41"/>
      <c r="F14" s="4"/>
      <c r="G14" s="4"/>
      <c r="H14" s="4"/>
      <c r="I14" s="4"/>
      <c r="J14" s="4"/>
      <c r="K14" s="4"/>
      <c r="L14" s="4"/>
      <c r="M14" s="4"/>
      <c r="N14" s="4"/>
      <c r="O14" s="4"/>
      <c r="P14" s="21"/>
      <c r="Q14" s="21"/>
    </row>
    <row r="15" spans="1:18" s="23" customFormat="1" ht="37.049999999999997" customHeight="1" x14ac:dyDescent="0.3">
      <c r="A15" s="45" t="s">
        <v>49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</row>
  </sheetData>
  <sortState xmlns:xlrd2="http://schemas.microsoft.com/office/spreadsheetml/2017/richdata2" ref="A4:C6">
    <sortCondition ref="A3"/>
  </sortState>
  <mergeCells count="6">
    <mergeCell ref="A15:R15"/>
    <mergeCell ref="A1:M2"/>
    <mergeCell ref="N2:P2"/>
    <mergeCell ref="Q2:R2"/>
    <mergeCell ref="A13:O13"/>
    <mergeCell ref="C14:E14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R14"/>
  <sheetViews>
    <sheetView zoomScale="65" zoomScaleNormal="65" workbookViewId="0">
      <selection activeCell="K10" sqref="K10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3" customFormat="1" ht="19.95" customHeight="1" x14ac:dyDescent="0.3">
      <c r="A1" s="39" t="s">
        <v>255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P1" s="21"/>
      <c r="Q1" s="21"/>
    </row>
    <row r="2" spans="1:18" s="23" customFormat="1" ht="19.95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73</v>
      </c>
      <c r="O2" s="40"/>
      <c r="P2" s="40"/>
      <c r="Q2" s="40" t="s">
        <v>19</v>
      </c>
      <c r="R2" s="40"/>
    </row>
    <row r="3" spans="1:18" s="23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20</v>
      </c>
      <c r="J3" s="6" t="s">
        <v>34</v>
      </c>
      <c r="K3" s="5" t="s">
        <v>43</v>
      </c>
      <c r="L3" s="5" t="s">
        <v>14</v>
      </c>
      <c r="M3" s="2" t="s">
        <v>0</v>
      </c>
      <c r="N3" s="12" t="s">
        <v>15</v>
      </c>
      <c r="O3" s="12" t="s">
        <v>16</v>
      </c>
      <c r="P3" s="13" t="s">
        <v>13</v>
      </c>
      <c r="Q3" s="8" t="s">
        <v>17</v>
      </c>
      <c r="R3" s="11" t="s">
        <v>18</v>
      </c>
    </row>
    <row r="4" spans="1:18" s="21" customFormat="1" ht="37.049999999999997" customHeight="1" x14ac:dyDescent="0.3">
      <c r="A4" s="2">
        <v>1</v>
      </c>
      <c r="B4" s="22" t="s">
        <v>170</v>
      </c>
      <c r="C4" s="22" t="s">
        <v>25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>MAX(D4:H4)</f>
        <v>0</v>
      </c>
      <c r="O4" s="3">
        <f>MIN(D4:H4)</f>
        <v>0</v>
      </c>
      <c r="P4" s="21">
        <f>SUM(I4-N4-O4)</f>
        <v>0</v>
      </c>
      <c r="Q4" s="21">
        <f>AVERAGE(N4:O4)</f>
        <v>0</v>
      </c>
      <c r="R4" s="28">
        <f>L4-Q4</f>
        <v>0</v>
      </c>
    </row>
    <row r="5" spans="1:18" s="21" customFormat="1" ht="37.049999999999997" customHeight="1" x14ac:dyDescent="0.3">
      <c r="A5" s="2">
        <v>2</v>
      </c>
      <c r="B5" s="22" t="s">
        <v>173</v>
      </c>
      <c r="C5" s="22" t="s">
        <v>123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>RANK(L5,$L$4:$L$8)</f>
        <v>1</v>
      </c>
      <c r="N5" s="3">
        <f>MAX(D5:H5)</f>
        <v>0</v>
      </c>
      <c r="O5" s="3">
        <f>MIN(D5:H5)</f>
        <v>0</v>
      </c>
      <c r="P5" s="21">
        <f>SUM(I5-N5-O5)</f>
        <v>0</v>
      </c>
      <c r="Q5" s="21">
        <f t="shared" ref="Q5:Q7" si="3">AVERAGE(N5:O5)</f>
        <v>0</v>
      </c>
      <c r="R5" s="29">
        <f t="shared" ref="R5:R7" si="4">L5-Q5</f>
        <v>0</v>
      </c>
    </row>
    <row r="6" spans="1:18" s="21" customFormat="1" ht="37.049999999999997" customHeight="1" x14ac:dyDescent="0.3">
      <c r="A6" s="2">
        <v>3</v>
      </c>
      <c r="B6" s="22" t="s">
        <v>169</v>
      </c>
      <c r="C6" s="22" t="s">
        <v>25</v>
      </c>
      <c r="D6" s="2"/>
      <c r="E6" s="2"/>
      <c r="F6" s="2"/>
      <c r="G6" s="2"/>
      <c r="H6" s="2"/>
      <c r="I6" s="2">
        <f t="shared" si="0"/>
        <v>0</v>
      </c>
      <c r="J6" s="2">
        <f>SUM(P6/3)</f>
        <v>0</v>
      </c>
      <c r="K6" s="2"/>
      <c r="L6" s="2">
        <f>SUM(J6:K6)</f>
        <v>0</v>
      </c>
      <c r="M6" s="2">
        <f>RANK(L6,$L$4:$L$8)</f>
        <v>1</v>
      </c>
      <c r="N6" s="3">
        <f>MAX(D6:H6)</f>
        <v>0</v>
      </c>
      <c r="O6" s="3">
        <f>MIN(D6:H6)</f>
        <v>0</v>
      </c>
      <c r="P6" s="21">
        <f>SUM(I6-N6-O6)</f>
        <v>0</v>
      </c>
      <c r="Q6" s="21">
        <f>AVERAGE(N6:O6)</f>
        <v>0</v>
      </c>
      <c r="R6" s="29">
        <f>L6-Q6</f>
        <v>0</v>
      </c>
    </row>
    <row r="7" spans="1:18" s="21" customFormat="1" ht="37.049999999999997" customHeight="1" x14ac:dyDescent="0.3">
      <c r="A7" s="2">
        <v>4</v>
      </c>
      <c r="B7" s="22" t="s">
        <v>171</v>
      </c>
      <c r="C7" s="22" t="s">
        <v>25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RANK(L7,$L$4:$L$8)</f>
        <v>1</v>
      </c>
      <c r="N7" s="3">
        <f>MAX(D7:H7)</f>
        <v>0</v>
      </c>
      <c r="O7" s="3">
        <f>MIN(D7:H7)</f>
        <v>0</v>
      </c>
      <c r="P7" s="21">
        <f>SUM(I7-N7-O7)</f>
        <v>0</v>
      </c>
      <c r="Q7" s="21">
        <f t="shared" si="3"/>
        <v>0</v>
      </c>
      <c r="R7" s="29">
        <f t="shared" si="4"/>
        <v>0</v>
      </c>
    </row>
    <row r="8" spans="1:18" s="21" customFormat="1" ht="37.049999999999997" customHeight="1" x14ac:dyDescent="0.3">
      <c r="A8" s="2">
        <v>5</v>
      </c>
      <c r="B8" s="22" t="s">
        <v>172</v>
      </c>
      <c r="C8" s="15" t="s">
        <v>123</v>
      </c>
      <c r="D8" s="2"/>
      <c r="E8" s="2"/>
      <c r="F8" s="2"/>
      <c r="G8" s="2"/>
      <c r="H8" s="2"/>
      <c r="I8" s="2">
        <f t="shared" ref="I8" si="5">SUM(D8:H8)</f>
        <v>0</v>
      </c>
      <c r="J8" s="2">
        <f t="shared" ref="J8" si="6">SUM(P8/3)</f>
        <v>0</v>
      </c>
      <c r="K8" s="2"/>
      <c r="L8" s="2">
        <f t="shared" ref="L8" si="7">SUM(J8:K8)</f>
        <v>0</v>
      </c>
      <c r="M8" s="2">
        <f>RANK(L8,$L$4:$L$8)</f>
        <v>1</v>
      </c>
      <c r="N8" s="3">
        <f t="shared" ref="N8" si="8">MAX(D8:H8)</f>
        <v>0</v>
      </c>
      <c r="O8" s="3">
        <f t="shared" ref="O8" si="9">MIN(D8:H8)</f>
        <v>0</v>
      </c>
      <c r="P8" s="21">
        <f t="shared" ref="P8" si="10">SUM(I8-N8-O8)</f>
        <v>0</v>
      </c>
      <c r="Q8" s="21">
        <f t="shared" ref="Q8" si="11">AVERAGE(N8:O8)</f>
        <v>0</v>
      </c>
      <c r="R8" s="29">
        <f t="shared" ref="R8" si="12">L8-Q8</f>
        <v>0</v>
      </c>
    </row>
    <row r="9" spans="1:18" s="23" customFormat="1" ht="37.049999999999997" customHeight="1" x14ac:dyDescent="0.3">
      <c r="A9" s="42" t="s">
        <v>45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21"/>
      <c r="Q9" s="21"/>
    </row>
    <row r="10" spans="1:18" s="23" customFormat="1" ht="37.049999999999997" customHeight="1" x14ac:dyDescent="0.3">
      <c r="A10" s="4"/>
      <c r="B10" s="4"/>
      <c r="C10" s="41" t="s">
        <v>9</v>
      </c>
      <c r="D10" s="41"/>
      <c r="E10" s="41"/>
      <c r="F10" s="4"/>
      <c r="G10" s="4"/>
      <c r="H10" s="4"/>
      <c r="I10" s="4"/>
      <c r="J10" s="4"/>
      <c r="K10" s="4"/>
      <c r="L10" s="4"/>
      <c r="M10" s="4"/>
      <c r="N10" s="4"/>
      <c r="O10" s="4"/>
      <c r="P10" s="21"/>
      <c r="Q10" s="21"/>
    </row>
    <row r="11" spans="1:18" s="23" customFormat="1" ht="37.049999999999997" customHeight="1" x14ac:dyDescent="0.3">
      <c r="A11" s="38" t="s">
        <v>49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</row>
    <row r="12" spans="1:18" ht="24.75" customHeight="1" x14ac:dyDescent="0.3"/>
    <row r="13" spans="1:18" ht="37.049999999999997" customHeight="1" x14ac:dyDescent="0.3"/>
    <row r="14" spans="1:18" ht="51" customHeight="1" x14ac:dyDescent="0.3"/>
  </sheetData>
  <sortState xmlns:xlrd2="http://schemas.microsoft.com/office/spreadsheetml/2017/richdata2" ref="A4:C12">
    <sortCondition ref="A3"/>
  </sortState>
  <mergeCells count="6">
    <mergeCell ref="A11:R11"/>
    <mergeCell ref="A1:M2"/>
    <mergeCell ref="N2:P2"/>
    <mergeCell ref="Q2:R2"/>
    <mergeCell ref="C10:E10"/>
    <mergeCell ref="A9:O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R15"/>
  <sheetViews>
    <sheetView zoomScale="91" zoomScaleNormal="91" workbookViewId="0">
      <selection activeCell="F11" sqref="F11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3" customFormat="1" ht="19.95" customHeight="1" x14ac:dyDescent="0.3">
      <c r="A1" s="39" t="s">
        <v>256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P1" s="21"/>
      <c r="Q1" s="21"/>
    </row>
    <row r="2" spans="1:18" s="23" customFormat="1" ht="19.95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73</v>
      </c>
      <c r="O2" s="40"/>
      <c r="P2" s="40"/>
      <c r="Q2" s="40" t="s">
        <v>19</v>
      </c>
      <c r="R2" s="40"/>
    </row>
    <row r="3" spans="1:18" s="23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20</v>
      </c>
      <c r="J3" s="6" t="s">
        <v>34</v>
      </c>
      <c r="K3" s="5" t="s">
        <v>12</v>
      </c>
      <c r="L3" s="5" t="s">
        <v>14</v>
      </c>
      <c r="M3" s="2" t="s">
        <v>0</v>
      </c>
      <c r="N3" s="12" t="s">
        <v>15</v>
      </c>
      <c r="O3" s="12" t="s">
        <v>16</v>
      </c>
      <c r="P3" s="13" t="s">
        <v>13</v>
      </c>
      <c r="Q3" s="8" t="s">
        <v>17</v>
      </c>
      <c r="R3" s="11" t="s">
        <v>18</v>
      </c>
    </row>
    <row r="4" spans="1:18" s="23" customFormat="1" ht="30" customHeight="1" x14ac:dyDescent="0.3">
      <c r="A4" s="2">
        <v>1</v>
      </c>
      <c r="B4" s="26" t="s">
        <v>174</v>
      </c>
      <c r="C4" s="26" t="s">
        <v>48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21">
        <f>SUM(I4-N4-O4)</f>
        <v>0</v>
      </c>
      <c r="Q4" s="21">
        <f>AVERAGE(N4:O4)</f>
        <v>0</v>
      </c>
      <c r="R4" s="24">
        <f>L4-Q4</f>
        <v>0</v>
      </c>
    </row>
    <row r="5" spans="1:18" s="23" customFormat="1" ht="30" customHeight="1" x14ac:dyDescent="0.3">
      <c r="A5" s="2">
        <v>2</v>
      </c>
      <c r="B5" s="27" t="s">
        <v>98</v>
      </c>
      <c r="C5" s="26" t="s">
        <v>97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21">
        <f>SUM(I5-N5-O5)</f>
        <v>0</v>
      </c>
      <c r="Q5" s="21">
        <f t="shared" ref="Q5:Q6" si="3">AVERAGE(N5:O5)</f>
        <v>0</v>
      </c>
      <c r="R5" s="25">
        <f t="shared" ref="R5:R6" si="4">L5-Q5</f>
        <v>0</v>
      </c>
    </row>
    <row r="6" spans="1:18" s="23" customFormat="1" ht="30" customHeight="1" x14ac:dyDescent="0.3">
      <c r="A6" s="2">
        <v>3</v>
      </c>
      <c r="B6" s="26" t="s">
        <v>95</v>
      </c>
      <c r="C6" s="26" t="s">
        <v>48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21">
        <f>SUM(I6-N6-O6)</f>
        <v>0</v>
      </c>
      <c r="Q6" s="21">
        <f t="shared" si="3"/>
        <v>0</v>
      </c>
      <c r="R6" s="25">
        <f t="shared" si="4"/>
        <v>0</v>
      </c>
    </row>
    <row r="7" spans="1:18" s="23" customFormat="1" ht="30" customHeight="1" x14ac:dyDescent="0.3">
      <c r="A7" s="42" t="s">
        <v>46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16"/>
      <c r="Q7" s="16"/>
      <c r="R7" s="16"/>
    </row>
    <row r="8" spans="1:18" s="23" customFormat="1" ht="30" customHeight="1" x14ac:dyDescent="0.3">
      <c r="A8" s="16"/>
      <c r="B8" s="16"/>
      <c r="C8" s="41" t="s">
        <v>9</v>
      </c>
      <c r="D8" s="41"/>
      <c r="E8" s="41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</row>
    <row r="9" spans="1:18" s="23" customFormat="1" ht="30" customHeight="1" x14ac:dyDescent="0.3">
      <c r="A9" s="38" t="s">
        <v>49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</row>
    <row r="10" spans="1:18" ht="30" customHeight="1" x14ac:dyDescent="0.3">
      <c r="A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R10" s="9"/>
    </row>
    <row r="11" spans="1:18" ht="30" customHeight="1" x14ac:dyDescent="0.3">
      <c r="A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R11" s="9"/>
    </row>
    <row r="12" spans="1:18" ht="30" customHeight="1" x14ac:dyDescent="0.3"/>
    <row r="13" spans="1:18" ht="19.95" customHeight="1" x14ac:dyDescent="0.3"/>
    <row r="14" spans="1:18" ht="37.049999999999997" customHeight="1" x14ac:dyDescent="0.3"/>
    <row r="15" spans="1:18" ht="51" customHeight="1" x14ac:dyDescent="0.3"/>
  </sheetData>
  <sortState xmlns:xlrd2="http://schemas.microsoft.com/office/spreadsheetml/2017/richdata2" ref="A4:C6">
    <sortCondition ref="A3"/>
  </sortState>
  <mergeCells count="6">
    <mergeCell ref="A9:R9"/>
    <mergeCell ref="C8:E8"/>
    <mergeCell ref="A7:O7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R12"/>
  <sheetViews>
    <sheetView zoomScale="79" zoomScaleNormal="79" workbookViewId="0">
      <selection activeCell="B6" sqref="B6:C6"/>
    </sheetView>
  </sheetViews>
  <sheetFormatPr defaultColWidth="9" defaultRowHeight="16.2" x14ac:dyDescent="0.3"/>
  <cols>
    <col min="1" max="1" width="5.21875" style="1" customWidth="1"/>
    <col min="2" max="2" width="11" style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3" customFormat="1" ht="27.6" customHeight="1" x14ac:dyDescent="0.3">
      <c r="A1" s="39" t="s">
        <v>257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P1" s="21"/>
      <c r="Q1" s="21"/>
    </row>
    <row r="2" spans="1:18" s="23" customFormat="1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73</v>
      </c>
      <c r="O2" s="40"/>
      <c r="P2" s="40"/>
      <c r="Q2" s="40" t="s">
        <v>19</v>
      </c>
      <c r="R2" s="40"/>
    </row>
    <row r="3" spans="1:18" s="23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20</v>
      </c>
      <c r="J3" s="6" t="s">
        <v>34</v>
      </c>
      <c r="K3" s="5" t="s">
        <v>12</v>
      </c>
      <c r="L3" s="5" t="s">
        <v>14</v>
      </c>
      <c r="M3" s="2" t="s">
        <v>0</v>
      </c>
      <c r="N3" s="12" t="s">
        <v>15</v>
      </c>
      <c r="O3" s="12" t="s">
        <v>16</v>
      </c>
      <c r="P3" s="13" t="s">
        <v>13</v>
      </c>
      <c r="Q3" s="8" t="s">
        <v>17</v>
      </c>
      <c r="R3" s="11" t="s">
        <v>18</v>
      </c>
    </row>
    <row r="4" spans="1:18" s="23" customFormat="1" ht="37.049999999999997" customHeight="1" x14ac:dyDescent="0.3">
      <c r="A4" s="2">
        <v>1</v>
      </c>
      <c r="B4" s="26" t="s">
        <v>160</v>
      </c>
      <c r="C4" s="26" t="s">
        <v>161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21">
        <f>SUM(I4-N4-O4)</f>
        <v>0</v>
      </c>
      <c r="Q4" s="21">
        <f>AVERAGE(N4:O4)</f>
        <v>0</v>
      </c>
      <c r="R4" s="24">
        <f>L4-Q4</f>
        <v>0</v>
      </c>
    </row>
    <row r="5" spans="1:18" s="23" customFormat="1" ht="37.049999999999997" customHeight="1" x14ac:dyDescent="0.3">
      <c r="A5" s="2">
        <v>2</v>
      </c>
      <c r="B5" s="26" t="s">
        <v>176</v>
      </c>
      <c r="C5" s="26" t="s">
        <v>166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21">
        <f>SUM(I5-N5-O5)</f>
        <v>0</v>
      </c>
      <c r="Q5" s="21">
        <f t="shared" ref="Q5:Q6" si="3">AVERAGE(N5:O5)</f>
        <v>0</v>
      </c>
      <c r="R5" s="25">
        <f t="shared" ref="R5:R6" si="4">L5-Q5</f>
        <v>0</v>
      </c>
    </row>
    <row r="6" spans="1:18" s="23" customFormat="1" ht="37.049999999999997" customHeight="1" x14ac:dyDescent="0.3">
      <c r="A6" s="2">
        <v>3</v>
      </c>
      <c r="B6" s="26" t="s">
        <v>162</v>
      </c>
      <c r="C6" s="26" t="s">
        <v>161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21">
        <f>SUM(I6-N6-O6)</f>
        <v>0</v>
      </c>
      <c r="Q6" s="21">
        <f t="shared" si="3"/>
        <v>0</v>
      </c>
      <c r="R6" s="25">
        <f t="shared" si="4"/>
        <v>0</v>
      </c>
    </row>
    <row r="7" spans="1:18" s="23" customFormat="1" ht="37.049999999999997" customHeight="1" x14ac:dyDescent="0.3">
      <c r="A7" s="2">
        <v>4</v>
      </c>
      <c r="B7" s="27" t="s">
        <v>175</v>
      </c>
      <c r="C7" s="26" t="s">
        <v>31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>RANK(L7,$L$4:$L$6)</f>
        <v>1</v>
      </c>
      <c r="N7" s="3">
        <f>MAX(D7:H7)</f>
        <v>0</v>
      </c>
      <c r="O7" s="3">
        <f>MIN(D7:H7)</f>
        <v>0</v>
      </c>
      <c r="P7" s="21">
        <f>SUM(I7-N7-O7)</f>
        <v>0</v>
      </c>
      <c r="Q7" s="21">
        <f>AVERAGE(N7:O7)</f>
        <v>0</v>
      </c>
      <c r="R7" s="24">
        <f>L7-Q7</f>
        <v>0</v>
      </c>
    </row>
    <row r="8" spans="1:18" s="23" customFormat="1" ht="37.049999999999997" customHeight="1" x14ac:dyDescent="0.3">
      <c r="A8" s="2">
        <v>5</v>
      </c>
      <c r="B8" s="26" t="s">
        <v>168</v>
      </c>
      <c r="C8" s="26" t="s">
        <v>166</v>
      </c>
      <c r="D8" s="2"/>
      <c r="E8" s="2"/>
      <c r="F8" s="2"/>
      <c r="G8" s="2"/>
      <c r="H8" s="2"/>
      <c r="I8" s="2">
        <f t="shared" ref="I8" si="5">SUM(D8:H8)</f>
        <v>0</v>
      </c>
      <c r="J8" s="2">
        <f t="shared" ref="J8" si="6">SUM(P8/3)</f>
        <v>0</v>
      </c>
      <c r="K8" s="2"/>
      <c r="L8" s="2">
        <f t="shared" ref="L8" si="7">SUM(J8:K8)</f>
        <v>0</v>
      </c>
      <c r="M8" s="2">
        <f>RANK(L8,$L$4:$L$6)</f>
        <v>1</v>
      </c>
      <c r="N8" s="3">
        <f>MAX(D8:H8)</f>
        <v>0</v>
      </c>
      <c r="O8" s="3">
        <f>MIN(D8:H8)</f>
        <v>0</v>
      </c>
      <c r="P8" s="21">
        <f>SUM(I8-N8-O8)</f>
        <v>0</v>
      </c>
      <c r="Q8" s="21">
        <f t="shared" ref="Q8" si="8">AVERAGE(N8:O8)</f>
        <v>0</v>
      </c>
      <c r="R8" s="25">
        <f t="shared" ref="R8" si="9">L8-Q8</f>
        <v>0</v>
      </c>
    </row>
    <row r="9" spans="1:18" s="23" customFormat="1" ht="37.049999999999997" customHeight="1" x14ac:dyDescent="0.3">
      <c r="A9" s="42" t="s">
        <v>45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3"/>
      <c r="O9" s="43"/>
      <c r="P9" s="21"/>
      <c r="Q9" s="21"/>
    </row>
    <row r="10" spans="1:18" s="23" customFormat="1" ht="37.049999999999997" customHeight="1" x14ac:dyDescent="0.3">
      <c r="A10" s="4"/>
      <c r="B10" s="4"/>
      <c r="C10" s="41" t="s">
        <v>9</v>
      </c>
      <c r="D10" s="41"/>
      <c r="E10" s="41"/>
      <c r="F10" s="4"/>
      <c r="G10" s="4"/>
      <c r="H10" s="4"/>
      <c r="I10" s="4"/>
      <c r="J10" s="4"/>
      <c r="K10" s="4"/>
      <c r="L10" s="4"/>
      <c r="M10" s="4"/>
      <c r="N10" s="4"/>
      <c r="O10" s="4"/>
      <c r="P10" s="21"/>
      <c r="Q10" s="21"/>
    </row>
    <row r="11" spans="1:18" s="23" customFormat="1" ht="37.049999999999997" customHeight="1" x14ac:dyDescent="0.3">
      <c r="A11" s="38" t="s">
        <v>49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</row>
    <row r="12" spans="1:18" s="23" customFormat="1" x14ac:dyDescent="0.3">
      <c r="P12" s="21"/>
      <c r="Q12" s="21"/>
    </row>
  </sheetData>
  <sortState xmlns:xlrd2="http://schemas.microsoft.com/office/spreadsheetml/2017/richdata2" ref="A4:C6">
    <sortCondition ref="A3"/>
  </sortState>
  <mergeCells count="6">
    <mergeCell ref="A11:R11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scale="9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R13"/>
  <sheetViews>
    <sheetView zoomScale="68" zoomScaleNormal="68" workbookViewId="0">
      <selection activeCell="H15" sqref="H15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3" customFormat="1" ht="27.6" customHeight="1" x14ac:dyDescent="0.3">
      <c r="A1" s="39" t="s">
        <v>258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P1" s="21"/>
      <c r="Q1" s="21"/>
    </row>
    <row r="2" spans="1:18" s="23" customFormat="1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73</v>
      </c>
      <c r="O2" s="40"/>
      <c r="P2" s="40"/>
      <c r="Q2" s="40" t="s">
        <v>19</v>
      </c>
      <c r="R2" s="40"/>
    </row>
    <row r="3" spans="1:18" s="23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20</v>
      </c>
      <c r="J3" s="6" t="s">
        <v>34</v>
      </c>
      <c r="K3" s="5" t="s">
        <v>12</v>
      </c>
      <c r="L3" s="5" t="s">
        <v>14</v>
      </c>
      <c r="M3" s="2" t="s">
        <v>0</v>
      </c>
      <c r="N3" s="12" t="s">
        <v>15</v>
      </c>
      <c r="O3" s="12" t="s">
        <v>16</v>
      </c>
      <c r="P3" s="13" t="s">
        <v>13</v>
      </c>
      <c r="Q3" s="8" t="s">
        <v>17</v>
      </c>
      <c r="R3" s="11" t="s">
        <v>18</v>
      </c>
    </row>
    <row r="4" spans="1:18" s="21" customFormat="1" ht="37.049999999999997" customHeight="1" x14ac:dyDescent="0.3">
      <c r="A4" s="2">
        <v>1</v>
      </c>
      <c r="B4" s="22" t="s">
        <v>143</v>
      </c>
      <c r="C4" s="22" t="s">
        <v>92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21">
        <f>SUM(I4-N4-O4)</f>
        <v>0</v>
      </c>
      <c r="Q4" s="21">
        <f>AVERAGE(N4:O4)</f>
        <v>0</v>
      </c>
      <c r="R4" s="28">
        <f>L4-Q4</f>
        <v>0</v>
      </c>
    </row>
    <row r="5" spans="1:18" s="21" customFormat="1" ht="37.049999999999997" customHeight="1" x14ac:dyDescent="0.3">
      <c r="A5" s="2">
        <v>2</v>
      </c>
      <c r="B5" s="15" t="s">
        <v>178</v>
      </c>
      <c r="C5" s="22" t="s">
        <v>25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21">
        <f>SUM(I5-N5-O5)</f>
        <v>0</v>
      </c>
      <c r="Q5" s="21">
        <f t="shared" ref="Q5:Q7" si="4">AVERAGE(N5:O5)</f>
        <v>0</v>
      </c>
      <c r="R5" s="29">
        <f t="shared" ref="R5:R7" si="5">L5-Q5</f>
        <v>0</v>
      </c>
    </row>
    <row r="6" spans="1:18" s="21" customFormat="1" ht="37.049999999999997" customHeight="1" x14ac:dyDescent="0.3">
      <c r="A6" s="2">
        <v>3</v>
      </c>
      <c r="B6" s="22" t="s">
        <v>148</v>
      </c>
      <c r="C6" s="15" t="s">
        <v>123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21">
        <f>SUM(I6-N6-O6)</f>
        <v>0</v>
      </c>
      <c r="Q6" s="21">
        <f t="shared" si="4"/>
        <v>0</v>
      </c>
      <c r="R6" s="29">
        <f t="shared" si="5"/>
        <v>0</v>
      </c>
    </row>
    <row r="7" spans="1:18" s="21" customFormat="1" ht="37.049999999999997" customHeight="1" x14ac:dyDescent="0.3">
      <c r="A7" s="2">
        <v>4</v>
      </c>
      <c r="B7" s="15" t="s">
        <v>179</v>
      </c>
      <c r="C7" s="15" t="s">
        <v>127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21">
        <f>SUM(I7-N7-O7)</f>
        <v>0</v>
      </c>
      <c r="Q7" s="21">
        <f t="shared" si="4"/>
        <v>0</v>
      </c>
      <c r="R7" s="29">
        <f t="shared" si="5"/>
        <v>0</v>
      </c>
    </row>
    <row r="8" spans="1:18" s="21" customFormat="1" ht="37.049999999999997" customHeight="1" x14ac:dyDescent="0.3">
      <c r="A8" s="2">
        <v>5</v>
      </c>
      <c r="B8" s="22" t="s">
        <v>177</v>
      </c>
      <c r="C8" s="15" t="s">
        <v>50</v>
      </c>
      <c r="D8" s="2"/>
      <c r="E8" s="2"/>
      <c r="F8" s="2"/>
      <c r="G8" s="2"/>
      <c r="H8" s="2"/>
      <c r="I8" s="2">
        <f t="shared" ref="I8:I10" si="6">SUM(D8:H8)</f>
        <v>0</v>
      </c>
      <c r="J8" s="2">
        <f t="shared" ref="J8:J10" si="7">SUM(P8/3)</f>
        <v>0</v>
      </c>
      <c r="K8" s="2"/>
      <c r="L8" s="2">
        <f t="shared" ref="L8:L10" si="8">SUM(J8:K8)</f>
        <v>0</v>
      </c>
      <c r="M8" s="2">
        <f t="shared" ref="M8:M10" si="9">RANK(L8,$L$4:$L$7)</f>
        <v>1</v>
      </c>
      <c r="N8" s="3">
        <f t="shared" ref="N8:N10" si="10">MAX(D8:H8)</f>
        <v>0</v>
      </c>
      <c r="O8" s="3">
        <f t="shared" ref="O8:O10" si="11">MIN(D8:H8)</f>
        <v>0</v>
      </c>
      <c r="P8" s="21">
        <f t="shared" ref="P8:P10" si="12">SUM(I8-N8-O8)</f>
        <v>0</v>
      </c>
      <c r="Q8" s="21">
        <f t="shared" ref="Q8:Q10" si="13">AVERAGE(N8:O8)</f>
        <v>0</v>
      </c>
      <c r="R8" s="29">
        <f t="shared" ref="R8:R10" si="14">L8-Q8</f>
        <v>0</v>
      </c>
    </row>
    <row r="9" spans="1:18" s="21" customFormat="1" ht="37.049999999999997" customHeight="1" x14ac:dyDescent="0.3">
      <c r="A9" s="2">
        <v>6</v>
      </c>
      <c r="B9" s="22" t="s">
        <v>180</v>
      </c>
      <c r="C9" s="22" t="s">
        <v>127</v>
      </c>
      <c r="D9" s="2"/>
      <c r="E9" s="2"/>
      <c r="F9" s="2"/>
      <c r="G9" s="2"/>
      <c r="H9" s="2"/>
      <c r="I9" s="2">
        <f t="shared" si="6"/>
        <v>0</v>
      </c>
      <c r="J9" s="2">
        <f t="shared" si="7"/>
        <v>0</v>
      </c>
      <c r="K9" s="2"/>
      <c r="L9" s="2">
        <f t="shared" si="8"/>
        <v>0</v>
      </c>
      <c r="M9" s="2">
        <f t="shared" si="9"/>
        <v>1</v>
      </c>
      <c r="N9" s="3">
        <f t="shared" si="10"/>
        <v>0</v>
      </c>
      <c r="O9" s="3">
        <f t="shared" si="11"/>
        <v>0</v>
      </c>
      <c r="P9" s="21">
        <f t="shared" si="12"/>
        <v>0</v>
      </c>
      <c r="Q9" s="21">
        <f t="shared" si="13"/>
        <v>0</v>
      </c>
      <c r="R9" s="29">
        <f t="shared" si="14"/>
        <v>0</v>
      </c>
    </row>
    <row r="10" spans="1:18" s="21" customFormat="1" ht="37.049999999999997" customHeight="1" x14ac:dyDescent="0.3">
      <c r="A10" s="2">
        <v>7</v>
      </c>
      <c r="B10" s="22" t="s">
        <v>141</v>
      </c>
      <c r="C10" s="22" t="s">
        <v>92</v>
      </c>
      <c r="D10" s="2"/>
      <c r="E10" s="2"/>
      <c r="F10" s="2"/>
      <c r="G10" s="2"/>
      <c r="H10" s="2"/>
      <c r="I10" s="2">
        <f t="shared" si="6"/>
        <v>0</v>
      </c>
      <c r="J10" s="2">
        <f t="shared" si="7"/>
        <v>0</v>
      </c>
      <c r="K10" s="2"/>
      <c r="L10" s="2">
        <f t="shared" si="8"/>
        <v>0</v>
      </c>
      <c r="M10" s="2">
        <f t="shared" si="9"/>
        <v>1</v>
      </c>
      <c r="N10" s="3">
        <f t="shared" si="10"/>
        <v>0</v>
      </c>
      <c r="O10" s="3">
        <f t="shared" si="11"/>
        <v>0</v>
      </c>
      <c r="P10" s="21">
        <f t="shared" si="12"/>
        <v>0</v>
      </c>
      <c r="Q10" s="21">
        <f t="shared" si="13"/>
        <v>0</v>
      </c>
      <c r="R10" s="29">
        <f t="shared" si="14"/>
        <v>0</v>
      </c>
    </row>
    <row r="11" spans="1:18" s="23" customFormat="1" ht="37.049999999999997" customHeight="1" x14ac:dyDescent="0.3">
      <c r="A11" s="42" t="s">
        <v>56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3"/>
      <c r="O11" s="43"/>
      <c r="P11" s="21"/>
      <c r="Q11" s="21"/>
    </row>
    <row r="12" spans="1:18" s="23" customFormat="1" ht="37.049999999999997" customHeight="1" x14ac:dyDescent="0.3">
      <c r="A12" s="4"/>
      <c r="B12" s="4"/>
      <c r="C12" s="41" t="s">
        <v>9</v>
      </c>
      <c r="D12" s="41"/>
      <c r="E12" s="41"/>
      <c r="F12" s="4"/>
      <c r="G12" s="4"/>
      <c r="H12" s="4"/>
      <c r="I12" s="4"/>
      <c r="J12" s="4"/>
      <c r="K12" s="4"/>
      <c r="L12" s="4"/>
      <c r="M12" s="4"/>
      <c r="N12" s="4"/>
      <c r="O12" s="4"/>
      <c r="P12" s="21"/>
      <c r="Q12" s="21"/>
    </row>
    <row r="13" spans="1:18" s="23" customFormat="1" ht="51" customHeight="1" x14ac:dyDescent="0.3">
      <c r="A13" s="45" t="s">
        <v>49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</row>
  </sheetData>
  <sortState xmlns:xlrd2="http://schemas.microsoft.com/office/spreadsheetml/2017/richdata2" ref="A4:C7">
    <sortCondition ref="A3"/>
  </sortState>
  <mergeCells count="6">
    <mergeCell ref="A13:R13"/>
    <mergeCell ref="A1:M2"/>
    <mergeCell ref="N2:P2"/>
    <mergeCell ref="Q2:R2"/>
    <mergeCell ref="A11:O11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R12"/>
  <sheetViews>
    <sheetView zoomScale="65" zoomScaleNormal="65" workbookViewId="0">
      <selection activeCell="B6" sqref="B6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1" customFormat="1" ht="27.6" customHeight="1" x14ac:dyDescent="0.3">
      <c r="A1" s="39" t="s">
        <v>259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8" s="21" customFormat="1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73</v>
      </c>
      <c r="O2" s="40"/>
      <c r="P2" s="40"/>
      <c r="Q2" s="40" t="s">
        <v>19</v>
      </c>
      <c r="R2" s="40"/>
    </row>
    <row r="3" spans="1:18" s="21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20</v>
      </c>
      <c r="J3" s="6" t="s">
        <v>34</v>
      </c>
      <c r="K3" s="5" t="s">
        <v>12</v>
      </c>
      <c r="L3" s="5" t="s">
        <v>14</v>
      </c>
      <c r="M3" s="2" t="s">
        <v>0</v>
      </c>
      <c r="N3" s="12" t="s">
        <v>15</v>
      </c>
      <c r="O3" s="12" t="s">
        <v>16</v>
      </c>
      <c r="P3" s="13" t="s">
        <v>13</v>
      </c>
      <c r="Q3" s="8" t="s">
        <v>17</v>
      </c>
      <c r="R3" s="33" t="s">
        <v>18</v>
      </c>
    </row>
    <row r="4" spans="1:18" s="21" customFormat="1" ht="37.049999999999997" customHeight="1" x14ac:dyDescent="0.3">
      <c r="A4" s="2">
        <v>1</v>
      </c>
      <c r="B4" s="2" t="s">
        <v>184</v>
      </c>
      <c r="C4" s="14" t="s">
        <v>25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21">
        <f>SUM(I4-N4-O4)</f>
        <v>0</v>
      </c>
      <c r="Q4" s="21">
        <f>AVERAGE(N4:O4)</f>
        <v>0</v>
      </c>
      <c r="R4" s="28">
        <f>L4-Q4</f>
        <v>0</v>
      </c>
    </row>
    <row r="5" spans="1:18" s="21" customFormat="1" ht="36.6" customHeight="1" x14ac:dyDescent="0.3">
      <c r="A5" s="2">
        <v>2</v>
      </c>
      <c r="B5" s="2" t="s">
        <v>186</v>
      </c>
      <c r="C5" s="2" t="s">
        <v>23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21">
        <f>SUM(I5-N5-O5)</f>
        <v>0</v>
      </c>
      <c r="Q5" s="21">
        <f t="shared" ref="Q5" si="3">AVERAGE(N5:O5)</f>
        <v>0</v>
      </c>
      <c r="R5" s="29">
        <f t="shared" ref="R5" si="4">L5-Q5</f>
        <v>0</v>
      </c>
    </row>
    <row r="6" spans="1:18" s="21" customFormat="1" ht="36.6" customHeight="1" x14ac:dyDescent="0.3">
      <c r="A6" s="2">
        <v>3</v>
      </c>
      <c r="B6" s="14" t="s">
        <v>182</v>
      </c>
      <c r="C6" s="14" t="s">
        <v>50</v>
      </c>
      <c r="D6" s="2"/>
      <c r="E6" s="2"/>
      <c r="F6" s="2"/>
      <c r="G6" s="2"/>
      <c r="H6" s="2"/>
      <c r="I6" s="2">
        <f t="shared" ref="I6:I8" si="5">SUM(D6:H6)</f>
        <v>0</v>
      </c>
      <c r="J6" s="2">
        <f t="shared" ref="J6:J8" si="6">SUM(P6/3)</f>
        <v>0</v>
      </c>
      <c r="K6" s="2"/>
      <c r="L6" s="2">
        <f t="shared" ref="L6:L8" si="7">SUM(J6:K6)</f>
        <v>0</v>
      </c>
      <c r="M6" s="2">
        <f t="shared" ref="M6:M9" si="8">RANK(L6,$L$4:$L$5)</f>
        <v>1</v>
      </c>
      <c r="N6" s="3">
        <f t="shared" ref="N6:N8" si="9">MAX(D6:H6)</f>
        <v>0</v>
      </c>
      <c r="O6" s="3">
        <f t="shared" ref="O6:O8" si="10">MIN(D6:H6)</f>
        <v>0</v>
      </c>
      <c r="P6" s="21">
        <f t="shared" ref="P6:P8" si="11">SUM(I6-N6-O6)</f>
        <v>0</v>
      </c>
      <c r="Q6" s="21">
        <f t="shared" ref="Q6:Q8" si="12">AVERAGE(N6:O6)</f>
        <v>0</v>
      </c>
      <c r="R6" s="29">
        <f t="shared" ref="R6:R8" si="13">L6-Q6</f>
        <v>0</v>
      </c>
    </row>
    <row r="7" spans="1:18" s="21" customFormat="1" ht="36.6" customHeight="1" x14ac:dyDescent="0.3">
      <c r="A7" s="2">
        <v>4</v>
      </c>
      <c r="B7" s="14" t="s">
        <v>183</v>
      </c>
      <c r="C7" s="14" t="s">
        <v>25</v>
      </c>
      <c r="D7" s="2"/>
      <c r="E7" s="2"/>
      <c r="F7" s="2"/>
      <c r="G7" s="2"/>
      <c r="H7" s="2"/>
      <c r="I7" s="2">
        <f t="shared" si="5"/>
        <v>0</v>
      </c>
      <c r="J7" s="2">
        <f t="shared" si="6"/>
        <v>0</v>
      </c>
      <c r="K7" s="2"/>
      <c r="L7" s="2">
        <f t="shared" si="7"/>
        <v>0</v>
      </c>
      <c r="M7" s="2">
        <f t="shared" si="8"/>
        <v>1</v>
      </c>
      <c r="N7" s="3">
        <f t="shared" si="9"/>
        <v>0</v>
      </c>
      <c r="O7" s="3">
        <f t="shared" si="10"/>
        <v>0</v>
      </c>
      <c r="P7" s="21">
        <f t="shared" si="11"/>
        <v>0</v>
      </c>
      <c r="Q7" s="21">
        <f t="shared" si="12"/>
        <v>0</v>
      </c>
      <c r="R7" s="29">
        <f t="shared" si="13"/>
        <v>0</v>
      </c>
    </row>
    <row r="8" spans="1:18" s="21" customFormat="1" ht="36.6" customHeight="1" x14ac:dyDescent="0.3">
      <c r="A8" s="2">
        <v>5</v>
      </c>
      <c r="B8" s="14" t="s">
        <v>185</v>
      </c>
      <c r="C8" s="14" t="s">
        <v>25</v>
      </c>
      <c r="D8" s="2"/>
      <c r="E8" s="2"/>
      <c r="F8" s="2"/>
      <c r="G8" s="2"/>
      <c r="H8" s="2"/>
      <c r="I8" s="2">
        <f t="shared" si="5"/>
        <v>0</v>
      </c>
      <c r="J8" s="2">
        <f t="shared" si="6"/>
        <v>0</v>
      </c>
      <c r="K8" s="2"/>
      <c r="L8" s="2">
        <f t="shared" si="7"/>
        <v>0</v>
      </c>
      <c r="M8" s="2">
        <f t="shared" si="8"/>
        <v>1</v>
      </c>
      <c r="N8" s="3">
        <f t="shared" si="9"/>
        <v>0</v>
      </c>
      <c r="O8" s="3">
        <f t="shared" si="10"/>
        <v>0</v>
      </c>
      <c r="P8" s="21">
        <f t="shared" si="11"/>
        <v>0</v>
      </c>
      <c r="Q8" s="21">
        <f t="shared" si="12"/>
        <v>0</v>
      </c>
      <c r="R8" s="29">
        <f t="shared" si="13"/>
        <v>0</v>
      </c>
    </row>
    <row r="9" spans="1:18" s="21" customFormat="1" ht="36.6" customHeight="1" x14ac:dyDescent="0.3">
      <c r="A9" s="2">
        <v>6</v>
      </c>
      <c r="B9" s="14" t="s">
        <v>181</v>
      </c>
      <c r="C9" s="14" t="s">
        <v>50</v>
      </c>
      <c r="D9" s="2"/>
      <c r="E9" s="2"/>
      <c r="F9" s="2"/>
      <c r="G9" s="2"/>
      <c r="H9" s="2"/>
      <c r="I9" s="2">
        <f t="shared" ref="I9" si="14">SUM(D9:H9)</f>
        <v>0</v>
      </c>
      <c r="J9" s="2">
        <f t="shared" ref="J9" si="15">SUM(P9/3)</f>
        <v>0</v>
      </c>
      <c r="K9" s="2"/>
      <c r="L9" s="2">
        <f t="shared" ref="L9" si="16">SUM(J9:K9)</f>
        <v>0</v>
      </c>
      <c r="M9" s="2">
        <f t="shared" si="8"/>
        <v>1</v>
      </c>
      <c r="N9" s="3">
        <f t="shared" ref="N9" si="17">MAX(D9:H9)</f>
        <v>0</v>
      </c>
      <c r="O9" s="3">
        <f t="shared" ref="O9" si="18">MIN(D9:H9)</f>
        <v>0</v>
      </c>
      <c r="P9" s="21">
        <f t="shared" ref="P9" si="19">SUM(I9-N9-O9)</f>
        <v>0</v>
      </c>
      <c r="Q9" s="21">
        <f t="shared" ref="Q9" si="20">AVERAGE(N9:O9)</f>
        <v>0</v>
      </c>
      <c r="R9" s="29">
        <f t="shared" ref="R9" si="21">L9-Q9</f>
        <v>0</v>
      </c>
    </row>
    <row r="10" spans="1:18" s="23" customFormat="1" ht="37.049999999999997" customHeight="1" x14ac:dyDescent="0.3">
      <c r="A10" s="18" t="s">
        <v>52</v>
      </c>
      <c r="B10" s="18"/>
      <c r="C10" s="32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21"/>
      <c r="Q10" s="21"/>
    </row>
    <row r="11" spans="1:18" s="23" customFormat="1" ht="37.049999999999997" customHeight="1" x14ac:dyDescent="0.3">
      <c r="A11" s="4"/>
      <c r="B11" s="4"/>
      <c r="C11" s="17" t="s">
        <v>9</v>
      </c>
      <c r="D11" s="17"/>
      <c r="E11" s="17"/>
      <c r="F11" s="4"/>
      <c r="G11" s="4"/>
      <c r="H11" s="4"/>
      <c r="I11" s="4"/>
      <c r="J11" s="4"/>
      <c r="K11" s="4"/>
      <c r="L11" s="4"/>
      <c r="M11" s="4"/>
      <c r="N11" s="4"/>
      <c r="O11" s="4"/>
      <c r="P11" s="21"/>
      <c r="Q11" s="21"/>
    </row>
    <row r="12" spans="1:18" s="23" customFormat="1" ht="51" customHeight="1" x14ac:dyDescent="0.3">
      <c r="A12" s="45" t="s">
        <v>49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</row>
  </sheetData>
  <sortState xmlns:xlrd2="http://schemas.microsoft.com/office/spreadsheetml/2017/richdata2" ref="A4:C5">
    <sortCondition ref="A3"/>
  </sortState>
  <mergeCells count="4">
    <mergeCell ref="A12:R12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R12"/>
  <sheetViews>
    <sheetView zoomScale="90" zoomScaleNormal="90" workbookViewId="0">
      <selection activeCell="H11" sqref="H11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7" customFormat="1" ht="25.2" customHeight="1" x14ac:dyDescent="0.3">
      <c r="A1" s="39" t="s">
        <v>260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8" s="7" customFormat="1" ht="25.2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33</v>
      </c>
      <c r="O2" s="40"/>
      <c r="P2" s="40"/>
      <c r="Q2" s="40" t="s">
        <v>19</v>
      </c>
      <c r="R2" s="40"/>
    </row>
    <row r="3" spans="1:18" s="7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20</v>
      </c>
      <c r="J3" s="6" t="s">
        <v>36</v>
      </c>
      <c r="K3" s="5" t="s">
        <v>38</v>
      </c>
      <c r="L3" s="5" t="s">
        <v>14</v>
      </c>
      <c r="M3" s="2" t="s">
        <v>0</v>
      </c>
      <c r="N3" s="12" t="s">
        <v>15</v>
      </c>
      <c r="O3" s="12" t="s">
        <v>16</v>
      </c>
      <c r="P3" s="13" t="s">
        <v>13</v>
      </c>
      <c r="Q3" s="8" t="s">
        <v>17</v>
      </c>
      <c r="R3" s="33" t="s">
        <v>18</v>
      </c>
    </row>
    <row r="4" spans="1:18" s="7" customFormat="1" ht="33" customHeight="1" x14ac:dyDescent="0.3">
      <c r="A4" s="2">
        <v>1</v>
      </c>
      <c r="B4" s="22" t="s">
        <v>187</v>
      </c>
      <c r="C4" s="22" t="s">
        <v>25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34">
        <f>L4-Q4</f>
        <v>0</v>
      </c>
    </row>
    <row r="5" spans="1:18" s="7" customFormat="1" ht="33" customHeight="1" x14ac:dyDescent="0.3">
      <c r="A5" s="2">
        <v>2</v>
      </c>
      <c r="B5" s="15" t="s">
        <v>261</v>
      </c>
      <c r="C5" s="22" t="s">
        <v>47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3">AVERAGE(N5:O5)</f>
        <v>0</v>
      </c>
      <c r="R5" s="35">
        <f t="shared" ref="R5:R7" si="4">L5-Q5</f>
        <v>0</v>
      </c>
    </row>
    <row r="6" spans="1:18" s="7" customFormat="1" ht="33" customHeight="1" x14ac:dyDescent="0.3">
      <c r="A6" s="2">
        <v>3</v>
      </c>
      <c r="B6" s="22" t="s">
        <v>188</v>
      </c>
      <c r="C6" s="22" t="s">
        <v>25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RANK(L6,$L$4:$L$7)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35">
        <f t="shared" si="4"/>
        <v>0</v>
      </c>
    </row>
    <row r="7" spans="1:18" s="7" customFormat="1" ht="33" customHeight="1" x14ac:dyDescent="0.3">
      <c r="A7" s="2">
        <v>4</v>
      </c>
      <c r="B7" s="22" t="s">
        <v>110</v>
      </c>
      <c r="C7" s="22" t="s">
        <v>25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RANK(L7,$L$4:$L$7)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3"/>
        <v>0</v>
      </c>
      <c r="R7" s="35">
        <f t="shared" si="4"/>
        <v>0</v>
      </c>
    </row>
    <row r="8" spans="1:18" ht="33" customHeight="1" x14ac:dyDescent="0.3">
      <c r="A8" s="47" t="s">
        <v>35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1"/>
      <c r="Q8" s="1"/>
    </row>
    <row r="9" spans="1:18" ht="33" customHeight="1" x14ac:dyDescent="0.3">
      <c r="A9" s="4"/>
      <c r="B9" s="4"/>
      <c r="C9" s="47" t="s">
        <v>9</v>
      </c>
      <c r="D9" s="47"/>
      <c r="E9" s="47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</row>
    <row r="10" spans="1:18" ht="33" customHeight="1" x14ac:dyDescent="0.3">
      <c r="A10" s="46" t="s">
        <v>21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</row>
    <row r="11" spans="1:18" ht="51" customHeight="1" x14ac:dyDescent="0.3"/>
    <row r="12" spans="1:18" ht="32.25" customHeight="1" x14ac:dyDescent="0.3"/>
  </sheetData>
  <sortState xmlns:xlrd2="http://schemas.microsoft.com/office/spreadsheetml/2017/richdata2" ref="A4:C9">
    <sortCondition ref="A3"/>
  </sortState>
  <mergeCells count="6">
    <mergeCell ref="A10:R10"/>
    <mergeCell ref="A1:M2"/>
    <mergeCell ref="N2:P2"/>
    <mergeCell ref="Q2:R2"/>
    <mergeCell ref="C9:E9"/>
    <mergeCell ref="A8:O8"/>
  </mergeCells>
  <phoneticPr fontId="1" type="noConversion"/>
  <pageMargins left="0.45" right="0.27" top="0.57999999999999996" bottom="0.54" header="0.3" footer="0.3"/>
  <pageSetup paperSize="9" scale="96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R13"/>
  <sheetViews>
    <sheetView zoomScale="66" zoomScaleNormal="66" workbookViewId="0">
      <selection activeCell="J11" sqref="J11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1" customFormat="1" ht="27.6" customHeight="1" x14ac:dyDescent="0.3">
      <c r="A1" s="39" t="s">
        <v>262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8" s="21" customFormat="1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73</v>
      </c>
      <c r="O2" s="40"/>
      <c r="P2" s="40"/>
      <c r="Q2" s="40" t="s">
        <v>19</v>
      </c>
      <c r="R2" s="40"/>
    </row>
    <row r="3" spans="1:18" s="21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20</v>
      </c>
      <c r="J3" s="6" t="s">
        <v>34</v>
      </c>
      <c r="K3" s="5" t="s">
        <v>38</v>
      </c>
      <c r="L3" s="5" t="s">
        <v>14</v>
      </c>
      <c r="M3" s="2" t="s">
        <v>0</v>
      </c>
      <c r="N3" s="12" t="s">
        <v>15</v>
      </c>
      <c r="O3" s="12" t="s">
        <v>16</v>
      </c>
      <c r="P3" s="13" t="s">
        <v>13</v>
      </c>
      <c r="Q3" s="8" t="s">
        <v>17</v>
      </c>
      <c r="R3" s="33" t="s">
        <v>18</v>
      </c>
    </row>
    <row r="4" spans="1:18" s="21" customFormat="1" ht="34.950000000000003" customHeight="1" x14ac:dyDescent="0.3">
      <c r="A4" s="2">
        <v>1</v>
      </c>
      <c r="B4" s="15" t="s">
        <v>67</v>
      </c>
      <c r="C4" s="22" t="s">
        <v>47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21">
        <f>SUM(I4-N4-O4)</f>
        <v>0</v>
      </c>
      <c r="Q4" s="21">
        <f>AVERAGE(N4:O4)</f>
        <v>0</v>
      </c>
      <c r="R4" s="28">
        <f>L4-Q4</f>
        <v>0</v>
      </c>
    </row>
    <row r="5" spans="1:18" s="21" customFormat="1" ht="34.950000000000003" customHeight="1" x14ac:dyDescent="0.3">
      <c r="A5" s="2">
        <v>2</v>
      </c>
      <c r="B5" s="22" t="s">
        <v>82</v>
      </c>
      <c r="C5" s="22" t="s">
        <v>25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>RANK(L5,$L$4:$L$7)</f>
        <v>1</v>
      </c>
      <c r="N5" s="3">
        <f>MAX(D5:H5)</f>
        <v>0</v>
      </c>
      <c r="O5" s="3">
        <f>MIN(D5:H5)</f>
        <v>0</v>
      </c>
      <c r="P5" s="21">
        <f>SUM(I5-N5-O5)</f>
        <v>0</v>
      </c>
      <c r="Q5" s="21">
        <f t="shared" ref="Q5:Q7" si="3">AVERAGE(N5:O5)</f>
        <v>0</v>
      </c>
      <c r="R5" s="29">
        <f t="shared" ref="R5:R7" si="4">L5-Q5</f>
        <v>0</v>
      </c>
    </row>
    <row r="6" spans="1:18" s="21" customFormat="1" ht="34.950000000000003" customHeight="1" x14ac:dyDescent="0.3">
      <c r="A6" s="2">
        <v>3</v>
      </c>
      <c r="B6" s="22" t="s">
        <v>189</v>
      </c>
      <c r="C6" s="22" t="s">
        <v>190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RANK(L6,$L$4:$L$7)</f>
        <v>1</v>
      </c>
      <c r="N6" s="3">
        <f>MAX(D6:H6)</f>
        <v>0</v>
      </c>
      <c r="O6" s="3">
        <f>MIN(D6:H6)</f>
        <v>0</v>
      </c>
      <c r="P6" s="21">
        <f>SUM(I6-N6-O6)</f>
        <v>0</v>
      </c>
      <c r="Q6" s="21">
        <f t="shared" si="3"/>
        <v>0</v>
      </c>
      <c r="R6" s="29">
        <f t="shared" si="4"/>
        <v>0</v>
      </c>
    </row>
    <row r="7" spans="1:18" s="21" customFormat="1" ht="34.950000000000003" customHeight="1" x14ac:dyDescent="0.3">
      <c r="A7" s="2">
        <v>4</v>
      </c>
      <c r="B7" s="22" t="s">
        <v>68</v>
      </c>
      <c r="C7" s="22" t="s">
        <v>69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RANK(L7,$L$4:$L$7)</f>
        <v>1</v>
      </c>
      <c r="N7" s="3">
        <f>MAX(D7:H7)</f>
        <v>0</v>
      </c>
      <c r="O7" s="3">
        <f>MIN(D7:H7)</f>
        <v>0</v>
      </c>
      <c r="P7" s="21">
        <f>SUM(I7-N7-O7)</f>
        <v>0</v>
      </c>
      <c r="Q7" s="21">
        <f t="shared" si="3"/>
        <v>0</v>
      </c>
      <c r="R7" s="29">
        <f t="shared" si="4"/>
        <v>0</v>
      </c>
    </row>
    <row r="8" spans="1:18" s="23" customFormat="1" ht="34.950000000000003" customHeight="1" x14ac:dyDescent="0.3">
      <c r="A8" s="42" t="s">
        <v>35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3"/>
      <c r="O8" s="43"/>
      <c r="P8" s="21"/>
      <c r="Q8" s="21"/>
    </row>
    <row r="9" spans="1:18" s="23" customFormat="1" ht="34.950000000000003" customHeight="1" x14ac:dyDescent="0.3">
      <c r="A9" s="4"/>
      <c r="B9" s="4"/>
      <c r="C9" s="41" t="s">
        <v>9</v>
      </c>
      <c r="D9" s="41"/>
      <c r="E9" s="41"/>
      <c r="F9" s="4"/>
      <c r="G9" s="4"/>
      <c r="H9" s="4"/>
      <c r="I9" s="4"/>
      <c r="J9" s="4"/>
      <c r="K9" s="4"/>
      <c r="L9" s="4"/>
      <c r="M9" s="4"/>
      <c r="N9" s="4"/>
      <c r="O9" s="4"/>
      <c r="P9" s="21"/>
      <c r="Q9" s="21"/>
    </row>
    <row r="10" spans="1:18" s="23" customFormat="1" ht="34.950000000000003" customHeight="1" x14ac:dyDescent="0.3">
      <c r="A10" s="38" t="s">
        <v>49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</row>
    <row r="11" spans="1:18" ht="29.25" customHeight="1" x14ac:dyDescent="0.3"/>
    <row r="12" spans="1:18" ht="37.049999999999997" customHeight="1" x14ac:dyDescent="0.3"/>
    <row r="13" spans="1:18" ht="51" customHeight="1" x14ac:dyDescent="0.3"/>
  </sheetData>
  <sortState xmlns:xlrd2="http://schemas.microsoft.com/office/spreadsheetml/2017/richdata2" ref="A4:C10">
    <sortCondition ref="A3"/>
  </sortState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R9"/>
  <sheetViews>
    <sheetView zoomScale="90" zoomScaleNormal="9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9.5546875" style="1" customWidth="1"/>
    <col min="4" max="5" width="7" style="1" customWidth="1"/>
    <col min="6" max="8" width="7" style="1" bestFit="1" customWidth="1"/>
    <col min="9" max="9" width="7.44140625" style="1" customWidth="1"/>
    <col min="10" max="10" width="8" style="1" customWidth="1"/>
    <col min="11" max="11" width="8.8867187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1" customFormat="1" ht="27.6" customHeight="1" x14ac:dyDescent="0.3">
      <c r="A1" s="39" t="s">
        <v>263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8" s="21" customFormat="1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73</v>
      </c>
      <c r="O2" s="40"/>
      <c r="P2" s="40"/>
      <c r="Q2" s="40" t="s">
        <v>19</v>
      </c>
      <c r="R2" s="40"/>
    </row>
    <row r="3" spans="1:18" s="21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20</v>
      </c>
      <c r="J3" s="6" t="s">
        <v>34</v>
      </c>
      <c r="K3" s="5" t="s">
        <v>12</v>
      </c>
      <c r="L3" s="5" t="s">
        <v>14</v>
      </c>
      <c r="M3" s="2" t="s">
        <v>0</v>
      </c>
      <c r="N3" s="12" t="s">
        <v>15</v>
      </c>
      <c r="O3" s="12" t="s">
        <v>16</v>
      </c>
      <c r="P3" s="13" t="s">
        <v>13</v>
      </c>
      <c r="Q3" s="8" t="s">
        <v>17</v>
      </c>
      <c r="R3" s="33" t="s">
        <v>18</v>
      </c>
    </row>
    <row r="4" spans="1:18" s="21" customFormat="1" ht="30" customHeight="1" x14ac:dyDescent="0.3">
      <c r="A4" s="2">
        <v>1</v>
      </c>
      <c r="B4" s="22" t="s">
        <v>191</v>
      </c>
      <c r="C4" s="22" t="s">
        <v>192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 t="shared" ref="N4:N6" si="0">MAX(D4:H4)</f>
        <v>0</v>
      </c>
      <c r="O4" s="3">
        <f t="shared" ref="O4:O6" si="1">MIN(D4:H4)</f>
        <v>0</v>
      </c>
      <c r="P4" s="21">
        <f t="shared" ref="P4:P6" si="2">SUM(I4-N4-O4)</f>
        <v>0</v>
      </c>
      <c r="Q4" s="21">
        <f>AVERAGE(N4:O4)</f>
        <v>0</v>
      </c>
      <c r="R4" s="28">
        <f>L4-Q4</f>
        <v>0</v>
      </c>
    </row>
    <row r="5" spans="1:18" s="21" customFormat="1" ht="30" customHeight="1" x14ac:dyDescent="0.3">
      <c r="A5" s="2">
        <v>2</v>
      </c>
      <c r="B5" s="22" t="s">
        <v>193</v>
      </c>
      <c r="C5" s="22" t="s">
        <v>194</v>
      </c>
      <c r="D5" s="2"/>
      <c r="E5" s="2"/>
      <c r="F5" s="2"/>
      <c r="G5" s="2"/>
      <c r="H5" s="2"/>
      <c r="I5" s="2">
        <f t="shared" ref="I5:I6" si="3">SUM(D5:H5)</f>
        <v>0</v>
      </c>
      <c r="J5" s="2">
        <f t="shared" ref="J5:J6" si="4">SUM(P5/3)</f>
        <v>0</v>
      </c>
      <c r="K5" s="2"/>
      <c r="L5" s="2">
        <f t="shared" ref="L5:L6" si="5">SUM(J5:K5)</f>
        <v>0</v>
      </c>
      <c r="M5" s="2">
        <f>RANK(L5,$L$4:$L$6)</f>
        <v>1</v>
      </c>
      <c r="N5" s="3">
        <f t="shared" si="0"/>
        <v>0</v>
      </c>
      <c r="O5" s="3">
        <f t="shared" si="1"/>
        <v>0</v>
      </c>
      <c r="P5" s="21">
        <f t="shared" si="2"/>
        <v>0</v>
      </c>
      <c r="Q5" s="21">
        <f t="shared" ref="Q5:Q6" si="6">AVERAGE(N5:O5)</f>
        <v>0</v>
      </c>
      <c r="R5" s="29">
        <f t="shared" ref="R5:R6" si="7">L5-Q5</f>
        <v>0</v>
      </c>
    </row>
    <row r="6" spans="1:18" s="21" customFormat="1" ht="30" customHeight="1" x14ac:dyDescent="0.3">
      <c r="A6" s="2">
        <v>3</v>
      </c>
      <c r="B6" s="22" t="s">
        <v>53</v>
      </c>
      <c r="C6" s="15" t="s">
        <v>57</v>
      </c>
      <c r="D6" s="2"/>
      <c r="E6" s="2"/>
      <c r="F6" s="2"/>
      <c r="G6" s="2"/>
      <c r="H6" s="2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>RANK(L6,$L$4:$L$6)</f>
        <v>1</v>
      </c>
      <c r="N6" s="3">
        <f t="shared" si="0"/>
        <v>0</v>
      </c>
      <c r="O6" s="3">
        <f t="shared" si="1"/>
        <v>0</v>
      </c>
      <c r="P6" s="21">
        <f t="shared" si="2"/>
        <v>0</v>
      </c>
      <c r="Q6" s="21">
        <f t="shared" si="6"/>
        <v>0</v>
      </c>
      <c r="R6" s="29">
        <f t="shared" si="7"/>
        <v>0</v>
      </c>
    </row>
    <row r="7" spans="1:18" s="23" customFormat="1" ht="37.049999999999997" customHeight="1" x14ac:dyDescent="0.3">
      <c r="A7" s="42" t="s">
        <v>46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21"/>
      <c r="Q7" s="21"/>
    </row>
    <row r="8" spans="1:18" s="23" customFormat="1" ht="37.049999999999997" customHeight="1" x14ac:dyDescent="0.3">
      <c r="A8" s="4"/>
      <c r="B8" s="4"/>
      <c r="C8" s="41" t="s">
        <v>61</v>
      </c>
      <c r="D8" s="41"/>
      <c r="E8" s="41"/>
      <c r="F8" s="4"/>
      <c r="G8" s="4"/>
      <c r="H8" s="4"/>
      <c r="I8" s="4"/>
      <c r="J8" s="4"/>
      <c r="K8" s="4"/>
      <c r="L8" s="4"/>
      <c r="M8" s="4"/>
      <c r="N8" s="4"/>
      <c r="O8" s="4"/>
      <c r="P8" s="21"/>
      <c r="Q8" s="21"/>
    </row>
    <row r="9" spans="1:18" s="23" customFormat="1" ht="37.049999999999997" customHeight="1" x14ac:dyDescent="0.3">
      <c r="A9" s="45" t="s">
        <v>49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</row>
  </sheetData>
  <sortState xmlns:xlrd2="http://schemas.microsoft.com/office/spreadsheetml/2017/richdata2" ref="A4:C6">
    <sortCondition ref="A3"/>
  </sortState>
  <mergeCells count="6">
    <mergeCell ref="A1:M2"/>
    <mergeCell ref="N2:P2"/>
    <mergeCell ref="Q2:R2"/>
    <mergeCell ref="A9:R9"/>
    <mergeCell ref="C8:E8"/>
    <mergeCell ref="A7:O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R15"/>
  <sheetViews>
    <sheetView zoomScale="110" zoomScaleNormal="11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1" customFormat="1" ht="27.6" customHeight="1" x14ac:dyDescent="0.3">
      <c r="A1" s="39" t="s">
        <v>264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8" s="21" customFormat="1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73</v>
      </c>
      <c r="O2" s="40"/>
      <c r="P2" s="40"/>
      <c r="Q2" s="40" t="s">
        <v>19</v>
      </c>
      <c r="R2" s="40"/>
    </row>
    <row r="3" spans="1:18" s="21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20</v>
      </c>
      <c r="J3" s="6" t="s">
        <v>34</v>
      </c>
      <c r="K3" s="5" t="s">
        <v>12</v>
      </c>
      <c r="L3" s="5" t="s">
        <v>14</v>
      </c>
      <c r="M3" s="2" t="s">
        <v>0</v>
      </c>
      <c r="N3" s="12" t="s">
        <v>15</v>
      </c>
      <c r="O3" s="12" t="s">
        <v>16</v>
      </c>
      <c r="P3" s="13" t="s">
        <v>13</v>
      </c>
      <c r="Q3" s="8" t="s">
        <v>17</v>
      </c>
      <c r="R3" s="33" t="s">
        <v>18</v>
      </c>
    </row>
    <row r="4" spans="1:18" s="21" customFormat="1" ht="37.049999999999997" customHeight="1" x14ac:dyDescent="0.3">
      <c r="A4" s="2">
        <v>1</v>
      </c>
      <c r="B4" s="22" t="s">
        <v>195</v>
      </c>
      <c r="C4" s="22" t="s">
        <v>192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21">
        <f>SUM(I4-N4-O4)</f>
        <v>0</v>
      </c>
      <c r="Q4" s="21">
        <f>AVERAGE(N4:O4)</f>
        <v>0</v>
      </c>
      <c r="R4" s="28">
        <f>L4-Q4</f>
        <v>0</v>
      </c>
    </row>
    <row r="5" spans="1:18" s="21" customFormat="1" ht="37.049999999999997" customHeight="1" x14ac:dyDescent="0.3">
      <c r="A5" s="2">
        <v>2</v>
      </c>
      <c r="B5" s="22" t="s">
        <v>64</v>
      </c>
      <c r="C5" s="22" t="s">
        <v>22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>RANK(L5,$L$4:$L$7)</f>
        <v>1</v>
      </c>
      <c r="N5" s="3">
        <f>MAX(D5:H5)</f>
        <v>0</v>
      </c>
      <c r="O5" s="3">
        <f>MIN(D5:H5)</f>
        <v>0</v>
      </c>
      <c r="P5" s="21">
        <f>SUM(I5-N5-O5)</f>
        <v>0</v>
      </c>
      <c r="Q5" s="21">
        <f t="shared" ref="Q5:Q7" si="3">AVERAGE(N5:O5)</f>
        <v>0</v>
      </c>
      <c r="R5" s="29">
        <f t="shared" ref="R5:R7" si="4">L5-Q5</f>
        <v>0</v>
      </c>
    </row>
    <row r="6" spans="1:18" s="21" customFormat="1" ht="37.049999999999997" customHeight="1" x14ac:dyDescent="0.3">
      <c r="A6" s="2">
        <v>3</v>
      </c>
      <c r="B6" s="22" t="s">
        <v>196</v>
      </c>
      <c r="C6" s="22" t="s">
        <v>10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RANK(L6,$L$4:$L$7)</f>
        <v>1</v>
      </c>
      <c r="N6" s="3">
        <f>MAX(D6:H6)</f>
        <v>0</v>
      </c>
      <c r="O6" s="3">
        <f>MIN(D6:H6)</f>
        <v>0</v>
      </c>
      <c r="P6" s="21">
        <f>SUM(I6-N6-O6)</f>
        <v>0</v>
      </c>
      <c r="Q6" s="21">
        <f t="shared" si="3"/>
        <v>0</v>
      </c>
      <c r="R6" s="29">
        <f t="shared" si="4"/>
        <v>0</v>
      </c>
    </row>
    <row r="7" spans="1:18" s="21" customFormat="1" ht="37.049999999999997" customHeight="1" x14ac:dyDescent="0.3">
      <c r="A7" s="2">
        <v>4</v>
      </c>
      <c r="B7" s="22" t="s">
        <v>197</v>
      </c>
      <c r="C7" s="22" t="s">
        <v>11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RANK(L7,$L$4:$L$7)</f>
        <v>1</v>
      </c>
      <c r="N7" s="3">
        <f>MAX(D7:H7)</f>
        <v>0</v>
      </c>
      <c r="O7" s="3">
        <f>MIN(D7:H7)</f>
        <v>0</v>
      </c>
      <c r="P7" s="21">
        <f>SUM(I7-N7-O7)</f>
        <v>0</v>
      </c>
      <c r="Q7" s="21">
        <f t="shared" si="3"/>
        <v>0</v>
      </c>
      <c r="R7" s="29">
        <f t="shared" si="4"/>
        <v>0</v>
      </c>
    </row>
    <row r="8" spans="1:18" s="23" customFormat="1" ht="37.049999999999997" customHeight="1" x14ac:dyDescent="0.3">
      <c r="A8" s="42" t="s">
        <v>35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3"/>
      <c r="O8" s="43"/>
      <c r="P8" s="21"/>
      <c r="Q8" s="21"/>
    </row>
    <row r="9" spans="1:18" s="23" customFormat="1" ht="37.049999999999997" customHeight="1" x14ac:dyDescent="0.3">
      <c r="A9" s="4"/>
      <c r="B9" s="4"/>
      <c r="C9" s="41" t="s">
        <v>9</v>
      </c>
      <c r="D9" s="41"/>
      <c r="E9" s="41"/>
      <c r="F9" s="4"/>
      <c r="G9" s="4"/>
      <c r="H9" s="4"/>
      <c r="I9" s="4"/>
      <c r="J9" s="4"/>
      <c r="K9" s="4"/>
      <c r="L9" s="4"/>
      <c r="M9" s="4"/>
      <c r="N9" s="4"/>
      <c r="O9" s="4"/>
      <c r="P9" s="21"/>
      <c r="Q9" s="21"/>
    </row>
    <row r="10" spans="1:18" s="23" customFormat="1" ht="37.049999999999997" customHeight="1" x14ac:dyDescent="0.3">
      <c r="A10" s="38" t="s">
        <v>49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</row>
    <row r="11" spans="1:18" ht="37.049999999999997" customHeight="1" x14ac:dyDescent="0.3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8"/>
      <c r="O11" s="48"/>
    </row>
    <row r="12" spans="1:18" ht="51" customHeight="1" x14ac:dyDescent="0.3">
      <c r="A12" s="4"/>
      <c r="B12" s="4"/>
      <c r="C12" s="41"/>
      <c r="D12" s="41"/>
      <c r="E12" s="41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8" ht="19.95" customHeight="1" x14ac:dyDescent="0.3">
      <c r="A13" s="38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</row>
    <row r="14" spans="1:18" ht="37.049999999999997" customHeight="1" x14ac:dyDescent="0.3"/>
    <row r="15" spans="1:18" ht="51" customHeight="1" x14ac:dyDescent="0.3"/>
  </sheetData>
  <sortState xmlns:xlrd2="http://schemas.microsoft.com/office/spreadsheetml/2017/richdata2" ref="A4:C9">
    <sortCondition ref="A3"/>
  </sortState>
  <mergeCells count="9">
    <mergeCell ref="A13:R13"/>
    <mergeCell ref="A1:M2"/>
    <mergeCell ref="N2:P2"/>
    <mergeCell ref="Q2:R2"/>
    <mergeCell ref="A11:O11"/>
    <mergeCell ref="C12:E12"/>
    <mergeCell ref="A8:O8"/>
    <mergeCell ref="C9:E9"/>
    <mergeCell ref="A10:R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R8"/>
  <sheetViews>
    <sheetView zoomScaleNormal="10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1" customFormat="1" ht="27.6" customHeight="1" x14ac:dyDescent="0.3">
      <c r="A1" s="39" t="s">
        <v>265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8" s="21" customFormat="1" ht="12.75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73</v>
      </c>
      <c r="O2" s="40"/>
      <c r="P2" s="40"/>
      <c r="Q2" s="40" t="s">
        <v>19</v>
      </c>
      <c r="R2" s="40"/>
    </row>
    <row r="3" spans="1:18" s="21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20</v>
      </c>
      <c r="J3" s="6" t="s">
        <v>34</v>
      </c>
      <c r="K3" s="5" t="s">
        <v>12</v>
      </c>
      <c r="L3" s="5" t="s">
        <v>14</v>
      </c>
      <c r="M3" s="2" t="s">
        <v>0</v>
      </c>
      <c r="N3" s="12" t="s">
        <v>15</v>
      </c>
      <c r="O3" s="12" t="s">
        <v>16</v>
      </c>
      <c r="P3" s="13" t="s">
        <v>13</v>
      </c>
      <c r="Q3" s="8" t="s">
        <v>17</v>
      </c>
      <c r="R3" s="33" t="s">
        <v>18</v>
      </c>
    </row>
    <row r="4" spans="1:18" s="21" customFormat="1" ht="22.95" customHeight="1" x14ac:dyDescent="0.3">
      <c r="A4" s="2">
        <v>1</v>
      </c>
      <c r="B4" s="22" t="s">
        <v>29</v>
      </c>
      <c r="C4" s="22" t="s">
        <v>11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21">
        <f>SUM(I4-N4-O4)</f>
        <v>0</v>
      </c>
      <c r="Q4" s="21">
        <f>AVERAGE(N4:O4)</f>
        <v>0</v>
      </c>
      <c r="R4" s="28">
        <f>L4-Q4</f>
        <v>0</v>
      </c>
    </row>
    <row r="5" spans="1:18" s="21" customFormat="1" ht="22.8" customHeight="1" x14ac:dyDescent="0.3">
      <c r="A5" s="2">
        <v>2</v>
      </c>
      <c r="B5" s="22" t="s">
        <v>198</v>
      </c>
      <c r="C5" s="22" t="s">
        <v>65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21">
        <f>SUM(I5-N5-O5)</f>
        <v>0</v>
      </c>
      <c r="Q5" s="21">
        <f t="shared" ref="Q5" si="3">AVERAGE(N5:O5)</f>
        <v>0</v>
      </c>
      <c r="R5" s="29">
        <f t="shared" ref="R5" si="4">L5-Q5</f>
        <v>0</v>
      </c>
    </row>
    <row r="6" spans="1:18" s="23" customFormat="1" ht="37.049999999999997" customHeight="1" x14ac:dyDescent="0.3">
      <c r="A6" s="42" t="s">
        <v>37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21"/>
      <c r="Q6" s="21"/>
    </row>
    <row r="7" spans="1:18" s="23" customFormat="1" ht="37.049999999999997" customHeight="1" x14ac:dyDescent="0.3">
      <c r="A7" s="4"/>
      <c r="B7" s="4"/>
      <c r="C7" s="41" t="s">
        <v>9</v>
      </c>
      <c r="D7" s="41"/>
      <c r="E7" s="41"/>
      <c r="F7" s="4"/>
      <c r="G7" s="4"/>
      <c r="H7" s="4"/>
      <c r="I7" s="4"/>
      <c r="J7" s="4"/>
      <c r="K7" s="4"/>
      <c r="L7" s="4"/>
      <c r="M7" s="4"/>
      <c r="N7" s="4"/>
      <c r="O7" s="4"/>
      <c r="P7" s="21"/>
      <c r="Q7" s="21"/>
    </row>
    <row r="8" spans="1:18" s="23" customFormat="1" ht="37.049999999999997" customHeight="1" x14ac:dyDescent="0.3">
      <c r="A8" s="38" t="s">
        <v>49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</row>
  </sheetData>
  <sortState xmlns:xlrd2="http://schemas.microsoft.com/office/spreadsheetml/2017/richdata2" ref="A4:C5">
    <sortCondition ref="A3"/>
  </sortState>
  <mergeCells count="6">
    <mergeCell ref="A8:R8"/>
    <mergeCell ref="A1:M2"/>
    <mergeCell ref="N2:P2"/>
    <mergeCell ref="Q2:R2"/>
    <mergeCell ref="C7:E7"/>
    <mergeCell ref="A6:O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R20"/>
  <sheetViews>
    <sheetView zoomScaleNormal="10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1" customFormat="1" ht="18" customHeight="1" x14ac:dyDescent="0.3">
      <c r="A1" s="39" t="s">
        <v>266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8" s="21" customFormat="1" ht="18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73</v>
      </c>
      <c r="O2" s="40"/>
      <c r="P2" s="40"/>
      <c r="Q2" s="40" t="s">
        <v>19</v>
      </c>
      <c r="R2" s="40"/>
    </row>
    <row r="3" spans="1:18" s="21" customFormat="1" ht="37.950000000000003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20</v>
      </c>
      <c r="J3" s="6" t="s">
        <v>34</v>
      </c>
      <c r="K3" s="19" t="s">
        <v>38</v>
      </c>
      <c r="L3" s="5" t="s">
        <v>14</v>
      </c>
      <c r="M3" s="2" t="s">
        <v>0</v>
      </c>
      <c r="N3" s="12" t="s">
        <v>15</v>
      </c>
      <c r="O3" s="12" t="s">
        <v>16</v>
      </c>
      <c r="P3" s="13" t="s">
        <v>13</v>
      </c>
      <c r="Q3" s="8" t="s">
        <v>17</v>
      </c>
      <c r="R3" s="33" t="s">
        <v>18</v>
      </c>
    </row>
    <row r="4" spans="1:18" s="21" customFormat="1" ht="30" customHeight="1" x14ac:dyDescent="0.3">
      <c r="A4" s="2">
        <v>1</v>
      </c>
      <c r="B4" s="22" t="s">
        <v>51</v>
      </c>
      <c r="C4" s="22" t="s">
        <v>10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21">
        <f>SUM(I4-N4-O4)</f>
        <v>0</v>
      </c>
      <c r="Q4" s="21">
        <f>AVERAGE(N4:O4)</f>
        <v>0</v>
      </c>
      <c r="R4" s="28">
        <f>L4-Q4</f>
        <v>0</v>
      </c>
    </row>
    <row r="5" spans="1:18" s="21" customFormat="1" ht="30" customHeight="1" x14ac:dyDescent="0.3">
      <c r="A5" s="2">
        <v>2</v>
      </c>
      <c r="B5" s="15" t="s">
        <v>199</v>
      </c>
      <c r="C5" s="22" t="s">
        <v>72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21">
        <f>SUM(I5-N5-O5)</f>
        <v>0</v>
      </c>
      <c r="Q5" s="21">
        <f t="shared" ref="Q5" si="3">AVERAGE(N5:O5)</f>
        <v>0</v>
      </c>
      <c r="R5" s="29">
        <f t="shared" ref="R5" si="4">L5-Q5</f>
        <v>0</v>
      </c>
    </row>
    <row r="6" spans="1:18" s="23" customFormat="1" ht="30" customHeight="1" x14ac:dyDescent="0.3">
      <c r="A6" s="42" t="s">
        <v>37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3"/>
      <c r="O6" s="43"/>
      <c r="P6" s="21"/>
      <c r="Q6" s="21"/>
    </row>
    <row r="7" spans="1:18" s="23" customFormat="1" ht="30" customHeight="1" x14ac:dyDescent="0.3">
      <c r="A7" s="4"/>
      <c r="B7" s="4"/>
      <c r="C7" s="41" t="s">
        <v>9</v>
      </c>
      <c r="D7" s="41"/>
      <c r="E7" s="41"/>
      <c r="F7" s="4"/>
      <c r="G7" s="4"/>
      <c r="H7" s="4"/>
      <c r="I7" s="4"/>
      <c r="J7" s="4"/>
      <c r="K7" s="4"/>
      <c r="L7" s="4"/>
      <c r="M7" s="4"/>
      <c r="N7" s="4"/>
      <c r="O7" s="4"/>
      <c r="P7" s="21"/>
      <c r="Q7" s="21"/>
    </row>
    <row r="8" spans="1:18" s="23" customFormat="1" ht="30" customHeight="1" x14ac:dyDescent="0.3">
      <c r="A8" s="38" t="s">
        <v>49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</row>
    <row r="9" spans="1:18" ht="30" customHeight="1" x14ac:dyDescent="0.3">
      <c r="A9" s="3"/>
      <c r="B9" s="17"/>
      <c r="C9" s="17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R9" s="9"/>
    </row>
    <row r="10" spans="1:18" ht="30" customHeight="1" x14ac:dyDescent="0.3">
      <c r="A10" s="3"/>
      <c r="B10" s="17"/>
      <c r="C10" s="17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R10" s="9"/>
    </row>
    <row r="11" spans="1:18" ht="25.5" customHeight="1" x14ac:dyDescent="0.3">
      <c r="A11" s="3"/>
      <c r="B11" s="17"/>
      <c r="C11" s="17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R11" s="9"/>
    </row>
    <row r="12" spans="1:18" ht="26.25" customHeight="1" x14ac:dyDescent="0.3">
      <c r="A12" s="3"/>
      <c r="B12" s="17"/>
      <c r="C12" s="17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R12" s="9"/>
    </row>
    <row r="13" spans="1:18" ht="34.950000000000003" customHeight="1" x14ac:dyDescent="0.3">
      <c r="A13" s="7"/>
      <c r="B13" s="7"/>
      <c r="P13" s="1"/>
      <c r="Q13" s="1"/>
    </row>
    <row r="14" spans="1:18" ht="19.2" customHeight="1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7"/>
      <c r="N14" s="7"/>
      <c r="P14" s="1"/>
      <c r="Q14" s="1"/>
    </row>
    <row r="15" spans="1:18" ht="19.2" customHeight="1" x14ac:dyDescent="0.3">
      <c r="P15" s="1"/>
      <c r="Q15" s="1"/>
    </row>
    <row r="16" spans="1:18" ht="19.2" customHeight="1" x14ac:dyDescent="0.3"/>
    <row r="17" ht="19.2" customHeight="1" x14ac:dyDescent="0.3"/>
    <row r="18" ht="15" customHeight="1" x14ac:dyDescent="0.3"/>
    <row r="19" ht="37.049999999999997" customHeight="1" x14ac:dyDescent="0.3"/>
    <row r="20" ht="34.950000000000003" customHeight="1" x14ac:dyDescent="0.3"/>
  </sheetData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R25"/>
  <sheetViews>
    <sheetView zoomScale="63" zoomScaleNormal="63" workbookViewId="0">
      <selection activeCell="B17" sqref="B17:C17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1" customFormat="1" ht="27.6" customHeight="1" x14ac:dyDescent="0.3">
      <c r="A1" s="39" t="s">
        <v>267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8" s="21" customFormat="1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73</v>
      </c>
      <c r="O2" s="40"/>
      <c r="P2" s="40"/>
      <c r="Q2" s="40" t="s">
        <v>19</v>
      </c>
      <c r="R2" s="40"/>
    </row>
    <row r="3" spans="1:18" s="21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20</v>
      </c>
      <c r="J3" s="6" t="s">
        <v>34</v>
      </c>
      <c r="K3" s="5" t="s">
        <v>12</v>
      </c>
      <c r="L3" s="5" t="s">
        <v>14</v>
      </c>
      <c r="M3" s="2" t="s">
        <v>0</v>
      </c>
      <c r="N3" s="12" t="s">
        <v>15</v>
      </c>
      <c r="O3" s="12" t="s">
        <v>16</v>
      </c>
      <c r="P3" s="13" t="s">
        <v>13</v>
      </c>
      <c r="Q3" s="8" t="s">
        <v>17</v>
      </c>
      <c r="R3" s="33" t="s">
        <v>18</v>
      </c>
    </row>
    <row r="4" spans="1:18" s="21" customFormat="1" ht="25.05" customHeight="1" x14ac:dyDescent="0.3">
      <c r="A4" s="2">
        <v>1</v>
      </c>
      <c r="B4" s="22" t="s">
        <v>202</v>
      </c>
      <c r="C4" s="22" t="s">
        <v>22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21">
        <f>SUM(I4-N4-O4)</f>
        <v>0</v>
      </c>
      <c r="Q4" s="21">
        <f>AVERAGE(N4:O4)</f>
        <v>0</v>
      </c>
      <c r="R4" s="28">
        <f>L4-Q4</f>
        <v>0</v>
      </c>
    </row>
    <row r="5" spans="1:18" s="21" customFormat="1" ht="25.05" customHeight="1" x14ac:dyDescent="0.3">
      <c r="A5" s="2">
        <v>2</v>
      </c>
      <c r="B5" s="22" t="s">
        <v>204</v>
      </c>
      <c r="C5" s="22" t="s">
        <v>31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21">
        <f>SUM(I5-N5-O5)</f>
        <v>0</v>
      </c>
      <c r="Q5" s="21">
        <f t="shared" ref="Q5:Q6" si="3">AVERAGE(N5:O5)</f>
        <v>0</v>
      </c>
      <c r="R5" s="29">
        <f t="shared" ref="R5:R6" si="4">L5-Q5</f>
        <v>0</v>
      </c>
    </row>
    <row r="6" spans="1:18" s="21" customFormat="1" ht="25.05" customHeight="1" x14ac:dyDescent="0.3">
      <c r="A6" s="2">
        <v>3</v>
      </c>
      <c r="B6" s="22" t="s">
        <v>205</v>
      </c>
      <c r="C6" s="22" t="s">
        <v>154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ref="M6:M14" si="5">RANK(L6,$L$4:$L$5)</f>
        <v>1</v>
      </c>
      <c r="N6" s="3">
        <f t="shared" ref="N6:N14" si="6">MAX(D6:H6)</f>
        <v>0</v>
      </c>
      <c r="O6" s="3">
        <f t="shared" ref="O6:O14" si="7">MIN(D6:H6)</f>
        <v>0</v>
      </c>
      <c r="P6" s="21">
        <f t="shared" ref="P6:P14" si="8">SUM(I6-N6-O6)</f>
        <v>0</v>
      </c>
      <c r="Q6" s="21">
        <f t="shared" si="3"/>
        <v>0</v>
      </c>
      <c r="R6" s="28">
        <f t="shared" si="4"/>
        <v>0</v>
      </c>
    </row>
    <row r="7" spans="1:18" s="21" customFormat="1" ht="25.05" customHeight="1" x14ac:dyDescent="0.3">
      <c r="A7" s="2">
        <v>4</v>
      </c>
      <c r="B7" s="22" t="s">
        <v>55</v>
      </c>
      <c r="C7" s="22" t="s">
        <v>10</v>
      </c>
      <c r="D7" s="2"/>
      <c r="E7" s="2"/>
      <c r="F7" s="2"/>
      <c r="G7" s="2"/>
      <c r="H7" s="2"/>
      <c r="I7" s="2">
        <f t="shared" ref="I7:I14" si="9">SUM(D7:H7)</f>
        <v>0</v>
      </c>
      <c r="J7" s="2">
        <f t="shared" ref="J7:J14" si="10">SUM(P7/3)</f>
        <v>0</v>
      </c>
      <c r="K7" s="2"/>
      <c r="L7" s="2">
        <f t="shared" ref="L7:L14" si="11">SUM(J7:K7)</f>
        <v>0</v>
      </c>
      <c r="M7" s="2">
        <f t="shared" si="5"/>
        <v>1</v>
      </c>
      <c r="N7" s="3">
        <f t="shared" si="6"/>
        <v>0</v>
      </c>
      <c r="O7" s="3">
        <f t="shared" si="7"/>
        <v>0</v>
      </c>
      <c r="P7" s="21">
        <f t="shared" si="8"/>
        <v>0</v>
      </c>
      <c r="Q7" s="21">
        <f t="shared" ref="Q7:Q14" si="12">AVERAGE(N7:O7)</f>
        <v>0</v>
      </c>
      <c r="R7" s="29">
        <f t="shared" ref="R7:R14" si="13">L7-Q7</f>
        <v>0</v>
      </c>
    </row>
    <row r="8" spans="1:18" s="21" customFormat="1" ht="25.05" customHeight="1" x14ac:dyDescent="0.3">
      <c r="A8" s="2">
        <v>5</v>
      </c>
      <c r="B8" s="22" t="s">
        <v>211</v>
      </c>
      <c r="C8" s="15" t="s">
        <v>154</v>
      </c>
      <c r="D8" s="2"/>
      <c r="E8" s="2"/>
      <c r="F8" s="2"/>
      <c r="G8" s="2"/>
      <c r="H8" s="2"/>
      <c r="I8" s="2">
        <f t="shared" si="9"/>
        <v>0</v>
      </c>
      <c r="J8" s="2">
        <f t="shared" si="10"/>
        <v>0</v>
      </c>
      <c r="K8" s="2"/>
      <c r="L8" s="2">
        <f t="shared" si="11"/>
        <v>0</v>
      </c>
      <c r="M8" s="2">
        <f t="shared" si="5"/>
        <v>1</v>
      </c>
      <c r="N8" s="3">
        <f t="shared" si="6"/>
        <v>0</v>
      </c>
      <c r="O8" s="3">
        <f t="shared" si="7"/>
        <v>0</v>
      </c>
      <c r="P8" s="21">
        <f t="shared" si="8"/>
        <v>0</v>
      </c>
      <c r="Q8" s="21">
        <f t="shared" si="12"/>
        <v>0</v>
      </c>
      <c r="R8" s="28">
        <f t="shared" si="13"/>
        <v>0</v>
      </c>
    </row>
    <row r="9" spans="1:18" s="21" customFormat="1" ht="25.05" customHeight="1" x14ac:dyDescent="0.3">
      <c r="A9" s="2">
        <v>6</v>
      </c>
      <c r="B9" s="22" t="s">
        <v>212</v>
      </c>
      <c r="C9" s="22" t="s">
        <v>157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5"/>
        <v>1</v>
      </c>
      <c r="N9" s="3">
        <f t="shared" si="6"/>
        <v>0</v>
      </c>
      <c r="O9" s="3">
        <f t="shared" si="7"/>
        <v>0</v>
      </c>
      <c r="P9" s="21">
        <f t="shared" si="8"/>
        <v>0</v>
      </c>
      <c r="Q9" s="21">
        <f t="shared" si="12"/>
        <v>0</v>
      </c>
      <c r="R9" s="29">
        <f t="shared" si="13"/>
        <v>0</v>
      </c>
    </row>
    <row r="10" spans="1:18" s="21" customFormat="1" ht="25.05" customHeight="1" x14ac:dyDescent="0.3">
      <c r="A10" s="2">
        <v>7</v>
      </c>
      <c r="B10" s="22" t="s">
        <v>213</v>
      </c>
      <c r="C10" s="15" t="s">
        <v>166</v>
      </c>
      <c r="D10" s="2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5"/>
        <v>1</v>
      </c>
      <c r="N10" s="3">
        <f t="shared" si="6"/>
        <v>0</v>
      </c>
      <c r="O10" s="3">
        <f t="shared" si="7"/>
        <v>0</v>
      </c>
      <c r="P10" s="21">
        <f t="shared" si="8"/>
        <v>0</v>
      </c>
      <c r="Q10" s="21">
        <f t="shared" si="12"/>
        <v>0</v>
      </c>
      <c r="R10" s="28">
        <f t="shared" si="13"/>
        <v>0</v>
      </c>
    </row>
    <row r="11" spans="1:18" s="21" customFormat="1" ht="25.05" customHeight="1" x14ac:dyDescent="0.3">
      <c r="A11" s="2">
        <v>8</v>
      </c>
      <c r="B11" s="22" t="s">
        <v>203</v>
      </c>
      <c r="C11" s="22" t="s">
        <v>22</v>
      </c>
      <c r="D11" s="2"/>
      <c r="E11" s="2"/>
      <c r="F11" s="2"/>
      <c r="G11" s="2"/>
      <c r="H11" s="2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5"/>
        <v>1</v>
      </c>
      <c r="N11" s="3">
        <f t="shared" si="6"/>
        <v>0</v>
      </c>
      <c r="O11" s="3">
        <f t="shared" si="7"/>
        <v>0</v>
      </c>
      <c r="P11" s="21">
        <f t="shared" si="8"/>
        <v>0</v>
      </c>
      <c r="Q11" s="21">
        <f t="shared" si="12"/>
        <v>0</v>
      </c>
      <c r="R11" s="29">
        <f t="shared" si="13"/>
        <v>0</v>
      </c>
    </row>
    <row r="12" spans="1:18" s="21" customFormat="1" ht="25.05" customHeight="1" x14ac:dyDescent="0.3">
      <c r="A12" s="2">
        <v>9</v>
      </c>
      <c r="B12" s="22" t="s">
        <v>159</v>
      </c>
      <c r="C12" s="22" t="s">
        <v>104</v>
      </c>
      <c r="D12" s="2"/>
      <c r="E12" s="2"/>
      <c r="F12" s="2"/>
      <c r="G12" s="2"/>
      <c r="H12" s="2"/>
      <c r="I12" s="2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5"/>
        <v>1</v>
      </c>
      <c r="N12" s="3">
        <f t="shared" si="6"/>
        <v>0</v>
      </c>
      <c r="O12" s="3">
        <f t="shared" si="7"/>
        <v>0</v>
      </c>
      <c r="P12" s="21">
        <f t="shared" si="8"/>
        <v>0</v>
      </c>
      <c r="Q12" s="21">
        <f t="shared" si="12"/>
        <v>0</v>
      </c>
      <c r="R12" s="28">
        <f t="shared" si="13"/>
        <v>0</v>
      </c>
    </row>
    <row r="13" spans="1:18" s="21" customFormat="1" ht="25.05" customHeight="1" x14ac:dyDescent="0.3">
      <c r="A13" s="2">
        <v>10</v>
      </c>
      <c r="B13" s="22" t="s">
        <v>207</v>
      </c>
      <c r="C13" s="22" t="s">
        <v>161</v>
      </c>
      <c r="D13" s="2"/>
      <c r="E13" s="2"/>
      <c r="F13" s="2"/>
      <c r="G13" s="2"/>
      <c r="H13" s="2"/>
      <c r="I13" s="2">
        <f t="shared" si="9"/>
        <v>0</v>
      </c>
      <c r="J13" s="2">
        <f t="shared" si="10"/>
        <v>0</v>
      </c>
      <c r="K13" s="2"/>
      <c r="L13" s="2">
        <f t="shared" si="11"/>
        <v>0</v>
      </c>
      <c r="M13" s="2">
        <f t="shared" si="5"/>
        <v>1</v>
      </c>
      <c r="N13" s="3">
        <f t="shared" si="6"/>
        <v>0</v>
      </c>
      <c r="O13" s="3">
        <f t="shared" si="7"/>
        <v>0</v>
      </c>
      <c r="P13" s="21">
        <f t="shared" si="8"/>
        <v>0</v>
      </c>
      <c r="Q13" s="21">
        <f t="shared" si="12"/>
        <v>0</v>
      </c>
      <c r="R13" s="29">
        <f t="shared" si="13"/>
        <v>0</v>
      </c>
    </row>
    <row r="14" spans="1:18" s="21" customFormat="1" ht="24.6" customHeight="1" x14ac:dyDescent="0.3">
      <c r="A14" s="2">
        <v>11</v>
      </c>
      <c r="B14" s="22" t="s">
        <v>208</v>
      </c>
      <c r="C14" s="22" t="s">
        <v>161</v>
      </c>
      <c r="D14" s="2"/>
      <c r="E14" s="2"/>
      <c r="F14" s="2"/>
      <c r="G14" s="2"/>
      <c r="H14" s="2"/>
      <c r="I14" s="2">
        <f t="shared" si="9"/>
        <v>0</v>
      </c>
      <c r="J14" s="2">
        <f t="shared" si="10"/>
        <v>0</v>
      </c>
      <c r="K14" s="2"/>
      <c r="L14" s="2">
        <f t="shared" si="11"/>
        <v>0</v>
      </c>
      <c r="M14" s="2">
        <f t="shared" si="5"/>
        <v>1</v>
      </c>
      <c r="N14" s="3">
        <f t="shared" si="6"/>
        <v>0</v>
      </c>
      <c r="O14" s="3">
        <f t="shared" si="7"/>
        <v>0</v>
      </c>
      <c r="P14" s="21">
        <f t="shared" si="8"/>
        <v>0</v>
      </c>
      <c r="Q14" s="21">
        <f t="shared" si="12"/>
        <v>0</v>
      </c>
      <c r="R14" s="28">
        <f t="shared" si="13"/>
        <v>0</v>
      </c>
    </row>
    <row r="15" spans="1:18" s="21" customFormat="1" ht="24.6" customHeight="1" x14ac:dyDescent="0.3">
      <c r="A15" s="2">
        <v>12</v>
      </c>
      <c r="B15" s="22" t="s">
        <v>214</v>
      </c>
      <c r="C15" s="22" t="s">
        <v>166</v>
      </c>
      <c r="D15" s="2"/>
      <c r="E15" s="2"/>
      <c r="F15" s="2"/>
      <c r="G15" s="2"/>
      <c r="H15" s="2"/>
      <c r="I15" s="2">
        <f t="shared" ref="I15:I19" si="14">SUM(D15:H15)</f>
        <v>0</v>
      </c>
      <c r="J15" s="2">
        <f t="shared" ref="J15:J19" si="15">SUM(P15/3)</f>
        <v>0</v>
      </c>
      <c r="K15" s="2"/>
      <c r="L15" s="2">
        <f t="shared" ref="L15:L19" si="16">SUM(J15:K15)</f>
        <v>0</v>
      </c>
      <c r="M15" s="2">
        <f t="shared" ref="M15:M19" si="17">RANK(L15,$L$4:$L$5)</f>
        <v>1</v>
      </c>
      <c r="N15" s="3">
        <f t="shared" ref="N15:N19" si="18">MAX(D15:H15)</f>
        <v>0</v>
      </c>
      <c r="O15" s="3">
        <f t="shared" ref="O15:O19" si="19">MIN(D15:H15)</f>
        <v>0</v>
      </c>
      <c r="P15" s="21">
        <f t="shared" ref="P15:P19" si="20">SUM(I15-N15-O15)</f>
        <v>0</v>
      </c>
      <c r="Q15" s="21">
        <f t="shared" ref="Q15:Q19" si="21">AVERAGE(N15:O15)</f>
        <v>0</v>
      </c>
      <c r="R15" s="28">
        <f t="shared" ref="R15:R19" si="22">L15-Q15</f>
        <v>0</v>
      </c>
    </row>
    <row r="16" spans="1:18" s="21" customFormat="1" ht="24.6" customHeight="1" x14ac:dyDescent="0.3">
      <c r="A16" s="2">
        <v>13</v>
      </c>
      <c r="B16" s="22" t="s">
        <v>201</v>
      </c>
      <c r="C16" s="22" t="s">
        <v>157</v>
      </c>
      <c r="D16" s="2"/>
      <c r="E16" s="2"/>
      <c r="F16" s="2"/>
      <c r="G16" s="2"/>
      <c r="H16" s="2"/>
      <c r="I16" s="2">
        <f t="shared" si="14"/>
        <v>0</v>
      </c>
      <c r="J16" s="2">
        <f t="shared" si="15"/>
        <v>0</v>
      </c>
      <c r="K16" s="2"/>
      <c r="L16" s="2">
        <f t="shared" si="16"/>
        <v>0</v>
      </c>
      <c r="M16" s="2">
        <f t="shared" si="17"/>
        <v>1</v>
      </c>
      <c r="N16" s="3">
        <f t="shared" si="18"/>
        <v>0</v>
      </c>
      <c r="O16" s="3">
        <f t="shared" si="19"/>
        <v>0</v>
      </c>
      <c r="P16" s="21">
        <f t="shared" si="20"/>
        <v>0</v>
      </c>
      <c r="Q16" s="21">
        <f t="shared" si="21"/>
        <v>0</v>
      </c>
      <c r="R16" s="28">
        <f t="shared" si="22"/>
        <v>0</v>
      </c>
    </row>
    <row r="17" spans="1:18" s="21" customFormat="1" ht="24.6" customHeight="1" x14ac:dyDescent="0.3">
      <c r="A17" s="2">
        <v>14</v>
      </c>
      <c r="B17" s="22" t="s">
        <v>206</v>
      </c>
      <c r="C17" s="22" t="s">
        <v>10</v>
      </c>
      <c r="D17" s="2"/>
      <c r="E17" s="2"/>
      <c r="F17" s="2"/>
      <c r="G17" s="2"/>
      <c r="H17" s="2"/>
      <c r="I17" s="2">
        <f t="shared" si="14"/>
        <v>0</v>
      </c>
      <c r="J17" s="2">
        <f t="shared" si="15"/>
        <v>0</v>
      </c>
      <c r="K17" s="2"/>
      <c r="L17" s="2">
        <f t="shared" si="16"/>
        <v>0</v>
      </c>
      <c r="M17" s="2">
        <f t="shared" si="17"/>
        <v>1</v>
      </c>
      <c r="N17" s="3">
        <f t="shared" si="18"/>
        <v>0</v>
      </c>
      <c r="O17" s="3">
        <f t="shared" si="19"/>
        <v>0</v>
      </c>
      <c r="P17" s="21">
        <f t="shared" si="20"/>
        <v>0</v>
      </c>
      <c r="Q17" s="21">
        <f t="shared" si="21"/>
        <v>0</v>
      </c>
      <c r="R17" s="28">
        <f t="shared" si="22"/>
        <v>0</v>
      </c>
    </row>
    <row r="18" spans="1:18" s="21" customFormat="1" ht="24.6" customHeight="1" x14ac:dyDescent="0.3">
      <c r="A18" s="2">
        <v>15</v>
      </c>
      <c r="B18" s="15" t="s">
        <v>268</v>
      </c>
      <c r="C18" s="15" t="s">
        <v>157</v>
      </c>
      <c r="D18" s="2"/>
      <c r="E18" s="2"/>
      <c r="F18" s="2"/>
      <c r="G18" s="2"/>
      <c r="H18" s="2"/>
      <c r="I18" s="2">
        <f t="shared" si="14"/>
        <v>0</v>
      </c>
      <c r="J18" s="2">
        <f t="shared" si="15"/>
        <v>0</v>
      </c>
      <c r="K18" s="2"/>
      <c r="L18" s="2">
        <f t="shared" si="16"/>
        <v>0</v>
      </c>
      <c r="M18" s="2">
        <f t="shared" si="17"/>
        <v>1</v>
      </c>
      <c r="N18" s="3">
        <f t="shared" si="18"/>
        <v>0</v>
      </c>
      <c r="O18" s="3">
        <f t="shared" si="19"/>
        <v>0</v>
      </c>
      <c r="P18" s="21">
        <f t="shared" si="20"/>
        <v>0</v>
      </c>
      <c r="Q18" s="21">
        <f t="shared" si="21"/>
        <v>0</v>
      </c>
      <c r="R18" s="28">
        <f t="shared" si="22"/>
        <v>0</v>
      </c>
    </row>
    <row r="19" spans="1:18" s="21" customFormat="1" ht="24.6" customHeight="1" x14ac:dyDescent="0.3">
      <c r="A19" s="2">
        <v>16</v>
      </c>
      <c r="B19" s="22" t="s">
        <v>215</v>
      </c>
      <c r="C19" s="22" t="s">
        <v>166</v>
      </c>
      <c r="D19" s="2"/>
      <c r="E19" s="2"/>
      <c r="F19" s="2"/>
      <c r="G19" s="2"/>
      <c r="H19" s="2"/>
      <c r="I19" s="2">
        <f t="shared" si="14"/>
        <v>0</v>
      </c>
      <c r="J19" s="2">
        <f t="shared" si="15"/>
        <v>0</v>
      </c>
      <c r="K19" s="2"/>
      <c r="L19" s="2">
        <f t="shared" si="16"/>
        <v>0</v>
      </c>
      <c r="M19" s="2">
        <f t="shared" si="17"/>
        <v>1</v>
      </c>
      <c r="N19" s="3">
        <f t="shared" si="18"/>
        <v>0</v>
      </c>
      <c r="O19" s="3">
        <f t="shared" si="19"/>
        <v>0</v>
      </c>
      <c r="P19" s="21">
        <f t="shared" si="20"/>
        <v>0</v>
      </c>
      <c r="Q19" s="21">
        <f t="shared" si="21"/>
        <v>0</v>
      </c>
      <c r="R19" s="28">
        <f t="shared" si="22"/>
        <v>0</v>
      </c>
    </row>
    <row r="20" spans="1:18" s="21" customFormat="1" ht="24.6" customHeight="1" x14ac:dyDescent="0.3">
      <c r="A20" s="2">
        <v>17</v>
      </c>
      <c r="B20" s="22" t="s">
        <v>209</v>
      </c>
      <c r="C20" s="22" t="s">
        <v>161</v>
      </c>
      <c r="E20" s="2"/>
      <c r="F20" s="2"/>
      <c r="G20" s="2"/>
      <c r="H20" s="2"/>
      <c r="I20" s="2">
        <f>SUM(E20:H20)</f>
        <v>0</v>
      </c>
      <c r="J20" s="2">
        <f t="shared" ref="J20:J22" si="23">SUM(P20/3)</f>
        <v>0</v>
      </c>
      <c r="K20" s="2"/>
      <c r="L20" s="2">
        <f t="shared" ref="L20:L22" si="24">SUM(J20:K20)</f>
        <v>0</v>
      </c>
      <c r="M20" s="2">
        <f t="shared" ref="M20:M22" si="25">RANK(L20,$L$4:$L$5)</f>
        <v>1</v>
      </c>
      <c r="N20" s="3">
        <f>MAX(E20:H20)</f>
        <v>0</v>
      </c>
      <c r="O20" s="3">
        <f>MIN(E20:H20)</f>
        <v>0</v>
      </c>
      <c r="P20" s="21">
        <f t="shared" ref="P20:P22" si="26">SUM(I20-N20-O20)</f>
        <v>0</v>
      </c>
      <c r="Q20" s="21">
        <f t="shared" ref="Q20:Q22" si="27">AVERAGE(N20:O20)</f>
        <v>0</v>
      </c>
      <c r="R20" s="28">
        <f t="shared" ref="R20:R22" si="28">L20-Q20</f>
        <v>0</v>
      </c>
    </row>
    <row r="21" spans="1:18" s="21" customFormat="1" ht="24.6" customHeight="1" x14ac:dyDescent="0.3">
      <c r="A21" s="2">
        <v>18</v>
      </c>
      <c r="B21" s="22" t="s">
        <v>70</v>
      </c>
      <c r="C21" s="15" t="s">
        <v>22</v>
      </c>
      <c r="D21" s="2"/>
      <c r="E21" s="2"/>
      <c r="F21" s="2"/>
      <c r="G21" s="2"/>
      <c r="H21" s="2"/>
      <c r="I21" s="2">
        <f t="shared" ref="I21:I22" si="29">SUM(D21:H21)</f>
        <v>0</v>
      </c>
      <c r="J21" s="2">
        <f t="shared" si="23"/>
        <v>0</v>
      </c>
      <c r="K21" s="2"/>
      <c r="L21" s="2">
        <f t="shared" si="24"/>
        <v>0</v>
      </c>
      <c r="M21" s="2">
        <f t="shared" si="25"/>
        <v>1</v>
      </c>
      <c r="N21" s="3">
        <f t="shared" ref="N21:N22" si="30">MAX(D21:H21)</f>
        <v>0</v>
      </c>
      <c r="O21" s="3">
        <f t="shared" ref="O21:O22" si="31">MIN(D21:H21)</f>
        <v>0</v>
      </c>
      <c r="P21" s="21">
        <f t="shared" si="26"/>
        <v>0</v>
      </c>
      <c r="Q21" s="21">
        <f t="shared" si="27"/>
        <v>0</v>
      </c>
      <c r="R21" s="28">
        <f t="shared" si="28"/>
        <v>0</v>
      </c>
    </row>
    <row r="22" spans="1:18" s="21" customFormat="1" ht="24.6" customHeight="1" x14ac:dyDescent="0.3">
      <c r="A22" s="2">
        <v>19</v>
      </c>
      <c r="B22" s="22" t="s">
        <v>210</v>
      </c>
      <c r="C22" s="22" t="s">
        <v>72</v>
      </c>
      <c r="D22" s="2"/>
      <c r="E22" s="2"/>
      <c r="F22" s="2"/>
      <c r="G22" s="2"/>
      <c r="H22" s="2"/>
      <c r="I22" s="2">
        <f t="shared" si="29"/>
        <v>0</v>
      </c>
      <c r="J22" s="2">
        <f t="shared" si="23"/>
        <v>0</v>
      </c>
      <c r="K22" s="2"/>
      <c r="L22" s="2">
        <f t="shared" si="24"/>
        <v>0</v>
      </c>
      <c r="M22" s="2">
        <f t="shared" si="25"/>
        <v>1</v>
      </c>
      <c r="N22" s="3">
        <f t="shared" si="30"/>
        <v>0</v>
      </c>
      <c r="O22" s="3">
        <f t="shared" si="31"/>
        <v>0</v>
      </c>
      <c r="P22" s="21">
        <f t="shared" si="26"/>
        <v>0</v>
      </c>
      <c r="Q22" s="21">
        <f t="shared" si="27"/>
        <v>0</v>
      </c>
      <c r="R22" s="28">
        <f t="shared" si="28"/>
        <v>0</v>
      </c>
    </row>
    <row r="23" spans="1:18" s="23" customFormat="1" ht="37.049999999999997" customHeight="1" x14ac:dyDescent="0.3">
      <c r="A23" s="42" t="s">
        <v>200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3"/>
      <c r="O23" s="43"/>
      <c r="P23" s="21"/>
      <c r="Q23" s="21"/>
    </row>
    <row r="24" spans="1:18" s="23" customFormat="1" ht="37.049999999999997" customHeight="1" x14ac:dyDescent="0.3">
      <c r="A24" s="4"/>
      <c r="B24" s="4"/>
      <c r="C24" s="41" t="s">
        <v>9</v>
      </c>
      <c r="D24" s="41"/>
      <c r="E24" s="41"/>
      <c r="F24" s="4"/>
      <c r="G24" s="4"/>
      <c r="H24" s="4"/>
      <c r="I24" s="4"/>
      <c r="J24" s="4"/>
      <c r="K24" s="4"/>
      <c r="L24" s="4"/>
      <c r="M24" s="4"/>
      <c r="N24" s="4"/>
      <c r="O24" s="4"/>
      <c r="P24" s="21"/>
      <c r="Q24" s="21"/>
    </row>
    <row r="25" spans="1:18" s="23" customFormat="1" ht="37.049999999999997" customHeight="1" x14ac:dyDescent="0.3">
      <c r="A25" s="38" t="s">
        <v>49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</row>
  </sheetData>
  <sortState xmlns:xlrd2="http://schemas.microsoft.com/office/spreadsheetml/2017/richdata2" ref="A4:C5">
    <sortCondition ref="A3"/>
  </sortState>
  <mergeCells count="6">
    <mergeCell ref="A25:R25"/>
    <mergeCell ref="A1:M2"/>
    <mergeCell ref="N2:P2"/>
    <mergeCell ref="Q2:R2"/>
    <mergeCell ref="A23:O23"/>
    <mergeCell ref="C24:E24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R8"/>
  <sheetViews>
    <sheetView zoomScale="78" zoomScaleNormal="78" workbookViewId="0">
      <selection activeCell="M12" sqref="M1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6.5546875" style="1" customWidth="1"/>
    <col min="11" max="11" width="8.7773437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1" customFormat="1" ht="27.6" customHeight="1" x14ac:dyDescent="0.3">
      <c r="A1" s="39" t="s">
        <v>269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8" s="21" customFormat="1" ht="24.6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73</v>
      </c>
      <c r="O2" s="40"/>
      <c r="P2" s="40"/>
      <c r="Q2" s="40" t="s">
        <v>19</v>
      </c>
      <c r="R2" s="40"/>
    </row>
    <row r="3" spans="1:18" s="21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20</v>
      </c>
      <c r="J3" s="6" t="s">
        <v>34</v>
      </c>
      <c r="K3" s="5" t="s">
        <v>12</v>
      </c>
      <c r="L3" s="5" t="s">
        <v>14</v>
      </c>
      <c r="M3" s="2" t="s">
        <v>0</v>
      </c>
      <c r="N3" s="12" t="s">
        <v>15</v>
      </c>
      <c r="O3" s="12" t="s">
        <v>16</v>
      </c>
      <c r="P3" s="13" t="s">
        <v>13</v>
      </c>
      <c r="Q3" s="8" t="s">
        <v>17</v>
      </c>
      <c r="R3" s="33" t="s">
        <v>18</v>
      </c>
    </row>
    <row r="4" spans="1:18" s="21" customFormat="1" ht="37.049999999999997" customHeight="1" x14ac:dyDescent="0.3">
      <c r="A4" s="2">
        <v>1</v>
      </c>
      <c r="B4" s="22" t="s">
        <v>155</v>
      </c>
      <c r="C4" s="22" t="s">
        <v>104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 t="shared" ref="N4:N5" si="0">MAX(D4:H4)</f>
        <v>0</v>
      </c>
      <c r="O4" s="3">
        <f t="shared" ref="O4:O5" si="1">MIN(D4:H4)</f>
        <v>0</v>
      </c>
      <c r="P4" s="21">
        <f t="shared" ref="P4:P5" si="2">SUM(I4-N4-O4)</f>
        <v>0</v>
      </c>
      <c r="Q4" s="21">
        <f>AVERAGE(N4:O4)</f>
        <v>0</v>
      </c>
      <c r="R4" s="28">
        <f>L4-Q4</f>
        <v>0</v>
      </c>
    </row>
    <row r="5" spans="1:18" s="21" customFormat="1" ht="37.049999999999997" customHeight="1" x14ac:dyDescent="0.3">
      <c r="A5" s="2">
        <v>2</v>
      </c>
      <c r="B5" s="22" t="s">
        <v>216</v>
      </c>
      <c r="C5" s="22" t="s">
        <v>72</v>
      </c>
      <c r="D5" s="2"/>
      <c r="E5" s="2"/>
      <c r="F5" s="2"/>
      <c r="G5" s="2"/>
      <c r="H5" s="2"/>
      <c r="I5" s="2">
        <f t="shared" ref="I5" si="3">SUM(D5:H5)</f>
        <v>0</v>
      </c>
      <c r="J5" s="2">
        <f t="shared" ref="J5" si="4">SUM(P5/3)</f>
        <v>0</v>
      </c>
      <c r="K5" s="2"/>
      <c r="L5" s="2">
        <f t="shared" ref="L5" si="5">SUM(J5:K5)</f>
        <v>0</v>
      </c>
      <c r="M5" s="2">
        <f>RANK(L5,$L$4:$L$5)</f>
        <v>1</v>
      </c>
      <c r="N5" s="3">
        <f t="shared" si="0"/>
        <v>0</v>
      </c>
      <c r="O5" s="3">
        <f t="shared" si="1"/>
        <v>0</v>
      </c>
      <c r="P5" s="21">
        <f t="shared" si="2"/>
        <v>0</v>
      </c>
      <c r="Q5" s="21">
        <f t="shared" ref="Q5" si="6">AVERAGE(N5:O5)</f>
        <v>0</v>
      </c>
      <c r="R5" s="29">
        <f t="shared" ref="R5" si="7">L5-Q5</f>
        <v>0</v>
      </c>
    </row>
    <row r="6" spans="1:18" s="23" customFormat="1" ht="37.049999999999997" customHeight="1" x14ac:dyDescent="0.3">
      <c r="A6" s="42" t="s">
        <v>37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3"/>
      <c r="O6" s="43"/>
      <c r="P6" s="21"/>
      <c r="Q6" s="21"/>
    </row>
    <row r="7" spans="1:18" s="23" customFormat="1" ht="37.049999999999997" customHeight="1" x14ac:dyDescent="0.3">
      <c r="A7" s="4"/>
      <c r="B7" s="4"/>
      <c r="C7" s="41" t="s">
        <v>9</v>
      </c>
      <c r="D7" s="41"/>
      <c r="E7" s="41"/>
      <c r="F7" s="4"/>
      <c r="G7" s="4"/>
      <c r="H7" s="4"/>
      <c r="I7" s="4"/>
      <c r="J7" s="4"/>
      <c r="K7" s="4"/>
      <c r="L7" s="4"/>
      <c r="M7" s="4"/>
      <c r="N7" s="4"/>
      <c r="O7" s="4"/>
      <c r="P7" s="21"/>
      <c r="Q7" s="21"/>
    </row>
    <row r="8" spans="1:18" s="23" customFormat="1" ht="37.049999999999997" customHeight="1" x14ac:dyDescent="0.3">
      <c r="A8" s="38" t="s">
        <v>217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</row>
  </sheetData>
  <sortState xmlns:xlrd2="http://schemas.microsoft.com/office/spreadsheetml/2017/richdata2" ref="A4:C5">
    <sortCondition ref="A3"/>
  </sortState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R21"/>
  <sheetViews>
    <sheetView zoomScale="53" zoomScaleNormal="53" workbookViewId="0">
      <selection activeCell="U14" sqref="U14"/>
    </sheetView>
  </sheetViews>
  <sheetFormatPr defaultRowHeight="16.2" x14ac:dyDescent="0.3"/>
  <cols>
    <col min="1" max="1" width="5.6640625" customWidth="1"/>
    <col min="2" max="2" width="9.77734375" customWidth="1"/>
    <col min="3" max="3" width="11.77734375" customWidth="1"/>
    <col min="4" max="9" width="7" customWidth="1"/>
    <col min="10" max="10" width="7.88671875" customWidth="1"/>
    <col min="11" max="11" width="8.44140625" customWidth="1"/>
    <col min="12" max="17" width="7" customWidth="1"/>
    <col min="18" max="18" width="11.88671875" customWidth="1"/>
  </cols>
  <sheetData>
    <row r="1" spans="1:18" s="37" customFormat="1" ht="18" customHeight="1" x14ac:dyDescent="0.3">
      <c r="A1" s="39" t="s">
        <v>270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21"/>
      <c r="O1" s="21"/>
      <c r="P1" s="21"/>
      <c r="Q1" s="21"/>
      <c r="R1" s="21"/>
    </row>
    <row r="2" spans="1:18" s="37" customFormat="1" ht="18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 t="s">
        <v>73</v>
      </c>
      <c r="O2" s="40"/>
      <c r="P2" s="40"/>
      <c r="Q2" s="40" t="s">
        <v>19</v>
      </c>
      <c r="R2" s="40"/>
    </row>
    <row r="3" spans="1:18" s="37" customFormat="1" ht="48.6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20</v>
      </c>
      <c r="J3" s="6" t="s">
        <v>34</v>
      </c>
      <c r="K3" s="5" t="s">
        <v>44</v>
      </c>
      <c r="L3" s="5" t="s">
        <v>14</v>
      </c>
      <c r="M3" s="2" t="s">
        <v>0</v>
      </c>
      <c r="N3" s="12" t="s">
        <v>15</v>
      </c>
      <c r="O3" s="12" t="s">
        <v>16</v>
      </c>
      <c r="P3" s="13" t="s">
        <v>13</v>
      </c>
      <c r="Q3" s="8" t="s">
        <v>17</v>
      </c>
      <c r="R3" s="33" t="s">
        <v>18</v>
      </c>
    </row>
    <row r="4" spans="1:18" s="37" customFormat="1" ht="37.049999999999997" customHeight="1" x14ac:dyDescent="0.3">
      <c r="A4" s="2">
        <v>1</v>
      </c>
      <c r="B4" s="22" t="s">
        <v>147</v>
      </c>
      <c r="C4" s="22" t="s">
        <v>123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 t="shared" ref="N4:N5" si="0">MAX(D4:H4)</f>
        <v>0</v>
      </c>
      <c r="O4" s="3">
        <f t="shared" ref="O4:O5" si="1">MIN(D4:H4)</f>
        <v>0</v>
      </c>
      <c r="P4" s="21">
        <f t="shared" ref="P4:P5" si="2">SUM(I4-N4-O4)</f>
        <v>0</v>
      </c>
      <c r="Q4" s="21">
        <f>AVERAGE(N4:O4)</f>
        <v>0</v>
      </c>
      <c r="R4" s="28">
        <f>L4-Q4</f>
        <v>0</v>
      </c>
    </row>
    <row r="5" spans="1:18" s="37" customFormat="1" ht="37.049999999999997" customHeight="1" x14ac:dyDescent="0.3">
      <c r="A5" s="2">
        <v>2</v>
      </c>
      <c r="B5" s="22" t="s">
        <v>135</v>
      </c>
      <c r="C5" s="22" t="s">
        <v>112</v>
      </c>
      <c r="D5" s="2"/>
      <c r="E5" s="2"/>
      <c r="F5" s="2"/>
      <c r="G5" s="2"/>
      <c r="H5" s="2"/>
      <c r="I5" s="2">
        <f t="shared" ref="I5" si="3">SUM(D5:H5)</f>
        <v>0</v>
      </c>
      <c r="J5" s="2">
        <f t="shared" ref="J5" si="4">SUM(P5/3)</f>
        <v>0</v>
      </c>
      <c r="K5" s="2"/>
      <c r="L5" s="2">
        <f t="shared" ref="L5" si="5">SUM(J5:K5)</f>
        <v>0</v>
      </c>
      <c r="M5" s="2">
        <f>RANK(L5,$L$4:$L$5)</f>
        <v>1</v>
      </c>
      <c r="N5" s="3">
        <f t="shared" si="0"/>
        <v>0</v>
      </c>
      <c r="O5" s="3">
        <f t="shared" si="1"/>
        <v>0</v>
      </c>
      <c r="P5" s="21">
        <f t="shared" si="2"/>
        <v>0</v>
      </c>
      <c r="Q5" s="21">
        <f t="shared" ref="Q5" si="6">AVERAGE(N5:O5)</f>
        <v>0</v>
      </c>
      <c r="R5" s="29">
        <f t="shared" ref="R5" si="7">L5-Q5</f>
        <v>0</v>
      </c>
    </row>
    <row r="6" spans="1:18" s="37" customFormat="1" ht="37.049999999999997" customHeight="1" x14ac:dyDescent="0.3">
      <c r="A6" s="2">
        <v>3</v>
      </c>
      <c r="B6" s="22" t="s">
        <v>220</v>
      </c>
      <c r="C6" s="22" t="s">
        <v>114</v>
      </c>
      <c r="D6" s="2"/>
      <c r="E6" s="2"/>
      <c r="F6" s="2"/>
      <c r="G6" s="2"/>
      <c r="H6" s="2"/>
      <c r="I6" s="2">
        <f t="shared" ref="I6:I14" si="8">SUM(D6:H6)</f>
        <v>0</v>
      </c>
      <c r="J6" s="2">
        <f t="shared" ref="J6:J14" si="9">SUM(P6/3)</f>
        <v>0</v>
      </c>
      <c r="K6" s="2"/>
      <c r="L6" s="2">
        <f t="shared" ref="L6:L14" si="10">SUM(J6:K6)</f>
        <v>0</v>
      </c>
      <c r="M6" s="2">
        <f t="shared" ref="M6:M18" si="11">RANK(L6,$L$4:$L$5)</f>
        <v>1</v>
      </c>
      <c r="N6" s="3">
        <f t="shared" ref="N6:N14" si="12">MAX(D6:H6)</f>
        <v>0</v>
      </c>
      <c r="O6" s="3">
        <f t="shared" ref="O6:O14" si="13">MIN(D6:H6)</f>
        <v>0</v>
      </c>
      <c r="P6" s="21">
        <f t="shared" ref="P6:P14" si="14">SUM(I6-N6-O6)</f>
        <v>0</v>
      </c>
      <c r="Q6" s="21">
        <f t="shared" ref="Q6:Q14" si="15">AVERAGE(N6:O6)</f>
        <v>0</v>
      </c>
      <c r="R6" s="29">
        <f t="shared" ref="R6:R14" si="16">L6-Q6</f>
        <v>0</v>
      </c>
    </row>
    <row r="7" spans="1:18" s="37" customFormat="1" ht="37.049999999999997" customHeight="1" x14ac:dyDescent="0.3">
      <c r="A7" s="2">
        <v>4</v>
      </c>
      <c r="B7" s="22" t="s">
        <v>180</v>
      </c>
      <c r="C7" s="22" t="s">
        <v>127</v>
      </c>
      <c r="D7" s="2"/>
      <c r="E7" s="2"/>
      <c r="F7" s="2"/>
      <c r="G7" s="2"/>
      <c r="H7" s="2"/>
      <c r="I7" s="2">
        <f t="shared" si="8"/>
        <v>0</v>
      </c>
      <c r="J7" s="2">
        <f t="shared" si="9"/>
        <v>0</v>
      </c>
      <c r="K7" s="2"/>
      <c r="L7" s="2">
        <f t="shared" si="10"/>
        <v>0</v>
      </c>
      <c r="M7" s="2">
        <f t="shared" si="11"/>
        <v>1</v>
      </c>
      <c r="N7" s="3">
        <f t="shared" si="12"/>
        <v>0</v>
      </c>
      <c r="O7" s="3">
        <f t="shared" si="13"/>
        <v>0</v>
      </c>
      <c r="P7" s="21">
        <f t="shared" si="14"/>
        <v>0</v>
      </c>
      <c r="Q7" s="21">
        <f t="shared" si="15"/>
        <v>0</v>
      </c>
      <c r="R7" s="29">
        <f t="shared" si="16"/>
        <v>0</v>
      </c>
    </row>
    <row r="8" spans="1:18" s="37" customFormat="1" ht="37.049999999999997" customHeight="1" x14ac:dyDescent="0.3">
      <c r="A8" s="2">
        <v>5</v>
      </c>
      <c r="B8" s="22" t="s">
        <v>151</v>
      </c>
      <c r="C8" s="22" t="s">
        <v>130</v>
      </c>
      <c r="D8" s="2"/>
      <c r="E8" s="2"/>
      <c r="F8" s="2"/>
      <c r="G8" s="2"/>
      <c r="H8" s="2"/>
      <c r="I8" s="2">
        <f t="shared" si="8"/>
        <v>0</v>
      </c>
      <c r="J8" s="2">
        <f t="shared" si="9"/>
        <v>0</v>
      </c>
      <c r="K8" s="2"/>
      <c r="L8" s="2">
        <f t="shared" si="10"/>
        <v>0</v>
      </c>
      <c r="M8" s="2">
        <f t="shared" si="11"/>
        <v>1</v>
      </c>
      <c r="N8" s="3">
        <f t="shared" si="12"/>
        <v>0</v>
      </c>
      <c r="O8" s="3">
        <f t="shared" si="13"/>
        <v>0</v>
      </c>
      <c r="P8" s="21">
        <f t="shared" si="14"/>
        <v>0</v>
      </c>
      <c r="Q8" s="21">
        <f t="shared" si="15"/>
        <v>0</v>
      </c>
      <c r="R8" s="29">
        <f t="shared" si="16"/>
        <v>0</v>
      </c>
    </row>
    <row r="9" spans="1:18" s="37" customFormat="1" ht="37.049999999999997" customHeight="1" x14ac:dyDescent="0.3">
      <c r="A9" s="2">
        <v>6</v>
      </c>
      <c r="B9" s="15" t="s">
        <v>144</v>
      </c>
      <c r="C9" s="15" t="s">
        <v>145</v>
      </c>
      <c r="D9" s="2"/>
      <c r="E9" s="2"/>
      <c r="F9" s="2"/>
      <c r="G9" s="2"/>
      <c r="H9" s="2"/>
      <c r="I9" s="2">
        <f t="shared" si="8"/>
        <v>0</v>
      </c>
      <c r="J9" s="2">
        <f t="shared" si="9"/>
        <v>0</v>
      </c>
      <c r="K9" s="2"/>
      <c r="L9" s="2">
        <f t="shared" si="10"/>
        <v>0</v>
      </c>
      <c r="M9" s="2">
        <f t="shared" si="11"/>
        <v>1</v>
      </c>
      <c r="N9" s="3">
        <f t="shared" si="12"/>
        <v>0</v>
      </c>
      <c r="O9" s="3">
        <f t="shared" si="13"/>
        <v>0</v>
      </c>
      <c r="P9" s="21">
        <f t="shared" si="14"/>
        <v>0</v>
      </c>
      <c r="Q9" s="21">
        <f t="shared" si="15"/>
        <v>0</v>
      </c>
      <c r="R9" s="29">
        <f t="shared" si="16"/>
        <v>0</v>
      </c>
    </row>
    <row r="10" spans="1:18" s="37" customFormat="1" ht="37.049999999999997" customHeight="1" x14ac:dyDescent="0.3">
      <c r="A10" s="2">
        <v>7</v>
      </c>
      <c r="B10" s="15" t="s">
        <v>224</v>
      </c>
      <c r="C10" s="22" t="s">
        <v>26</v>
      </c>
      <c r="D10" s="2"/>
      <c r="E10" s="2"/>
      <c r="F10" s="2"/>
      <c r="G10" s="2"/>
      <c r="H10" s="2"/>
      <c r="I10" s="2">
        <f t="shared" si="8"/>
        <v>0</v>
      </c>
      <c r="J10" s="2">
        <f t="shared" si="9"/>
        <v>0</v>
      </c>
      <c r="K10" s="2"/>
      <c r="L10" s="2">
        <f t="shared" si="10"/>
        <v>0</v>
      </c>
      <c r="M10" s="2">
        <f t="shared" si="11"/>
        <v>1</v>
      </c>
      <c r="N10" s="3">
        <f t="shared" si="12"/>
        <v>0</v>
      </c>
      <c r="O10" s="3">
        <f t="shared" si="13"/>
        <v>0</v>
      </c>
      <c r="P10" s="21">
        <f t="shared" si="14"/>
        <v>0</v>
      </c>
      <c r="Q10" s="21">
        <f t="shared" si="15"/>
        <v>0</v>
      </c>
      <c r="R10" s="29">
        <f t="shared" si="16"/>
        <v>0</v>
      </c>
    </row>
    <row r="11" spans="1:18" s="37" customFormat="1" ht="37.049999999999997" customHeight="1" x14ac:dyDescent="0.3">
      <c r="A11" s="2">
        <v>8</v>
      </c>
      <c r="B11" s="22" t="s">
        <v>225</v>
      </c>
      <c r="C11" s="15" t="s">
        <v>226</v>
      </c>
      <c r="D11" s="2"/>
      <c r="E11" s="2"/>
      <c r="F11" s="2"/>
      <c r="G11" s="2"/>
      <c r="H11" s="2"/>
      <c r="I11" s="2">
        <f t="shared" si="8"/>
        <v>0</v>
      </c>
      <c r="J11" s="2">
        <f t="shared" si="9"/>
        <v>0</v>
      </c>
      <c r="K11" s="2"/>
      <c r="L11" s="2">
        <f t="shared" si="10"/>
        <v>0</v>
      </c>
      <c r="M11" s="2">
        <f t="shared" si="11"/>
        <v>1</v>
      </c>
      <c r="N11" s="3">
        <f t="shared" si="12"/>
        <v>0</v>
      </c>
      <c r="O11" s="3">
        <f t="shared" si="13"/>
        <v>0</v>
      </c>
      <c r="P11" s="21">
        <f t="shared" si="14"/>
        <v>0</v>
      </c>
      <c r="Q11" s="21">
        <f t="shared" si="15"/>
        <v>0</v>
      </c>
      <c r="R11" s="29">
        <f t="shared" si="16"/>
        <v>0</v>
      </c>
    </row>
    <row r="12" spans="1:18" s="37" customFormat="1" ht="37.049999999999997" customHeight="1" x14ac:dyDescent="0.3">
      <c r="A12" s="2">
        <v>9</v>
      </c>
      <c r="B12" s="15" t="s">
        <v>227</v>
      </c>
      <c r="C12" s="22" t="s">
        <v>127</v>
      </c>
      <c r="D12" s="2"/>
      <c r="E12" s="2"/>
      <c r="F12" s="2"/>
      <c r="G12" s="2"/>
      <c r="H12" s="2"/>
      <c r="I12" s="2">
        <f t="shared" si="8"/>
        <v>0</v>
      </c>
      <c r="J12" s="2">
        <f t="shared" si="9"/>
        <v>0</v>
      </c>
      <c r="K12" s="2"/>
      <c r="L12" s="2">
        <f t="shared" si="10"/>
        <v>0</v>
      </c>
      <c r="M12" s="2">
        <f t="shared" si="11"/>
        <v>1</v>
      </c>
      <c r="N12" s="3">
        <f t="shared" si="12"/>
        <v>0</v>
      </c>
      <c r="O12" s="3">
        <f t="shared" si="13"/>
        <v>0</v>
      </c>
      <c r="P12" s="21">
        <f t="shared" si="14"/>
        <v>0</v>
      </c>
      <c r="Q12" s="21">
        <f t="shared" si="15"/>
        <v>0</v>
      </c>
      <c r="R12" s="29">
        <f t="shared" si="16"/>
        <v>0</v>
      </c>
    </row>
    <row r="13" spans="1:18" s="37" customFormat="1" ht="37.049999999999997" customHeight="1" x14ac:dyDescent="0.3">
      <c r="A13" s="2">
        <v>10</v>
      </c>
      <c r="B13" s="22" t="s">
        <v>221</v>
      </c>
      <c r="C13" s="22" t="s">
        <v>114</v>
      </c>
      <c r="D13" s="2"/>
      <c r="E13" s="2"/>
      <c r="F13" s="2"/>
      <c r="G13" s="2"/>
      <c r="H13" s="2"/>
      <c r="I13" s="2">
        <f t="shared" si="8"/>
        <v>0</v>
      </c>
      <c r="J13" s="2">
        <f t="shared" si="9"/>
        <v>0</v>
      </c>
      <c r="K13" s="2"/>
      <c r="L13" s="2">
        <f t="shared" si="10"/>
        <v>0</v>
      </c>
      <c r="M13" s="2">
        <f t="shared" si="11"/>
        <v>1</v>
      </c>
      <c r="N13" s="3">
        <f t="shared" si="12"/>
        <v>0</v>
      </c>
      <c r="O13" s="3">
        <f t="shared" si="13"/>
        <v>0</v>
      </c>
      <c r="P13" s="21">
        <f t="shared" si="14"/>
        <v>0</v>
      </c>
      <c r="Q13" s="21">
        <f t="shared" si="15"/>
        <v>0</v>
      </c>
      <c r="R13" s="29">
        <f t="shared" si="16"/>
        <v>0</v>
      </c>
    </row>
    <row r="14" spans="1:18" s="37" customFormat="1" ht="37.049999999999997" customHeight="1" x14ac:dyDescent="0.3">
      <c r="A14" s="2">
        <v>11</v>
      </c>
      <c r="B14" s="22" t="s">
        <v>222</v>
      </c>
      <c r="C14" s="22" t="s">
        <v>223</v>
      </c>
      <c r="D14" s="2"/>
      <c r="E14" s="2"/>
      <c r="F14" s="2"/>
      <c r="G14" s="2"/>
      <c r="H14" s="2"/>
      <c r="I14" s="2">
        <f t="shared" si="8"/>
        <v>0</v>
      </c>
      <c r="J14" s="2">
        <f t="shared" si="9"/>
        <v>0</v>
      </c>
      <c r="K14" s="2"/>
      <c r="L14" s="2">
        <f t="shared" si="10"/>
        <v>0</v>
      </c>
      <c r="M14" s="2">
        <f t="shared" si="11"/>
        <v>1</v>
      </c>
      <c r="N14" s="3">
        <f t="shared" si="12"/>
        <v>0</v>
      </c>
      <c r="O14" s="3">
        <f t="shared" si="13"/>
        <v>0</v>
      </c>
      <c r="P14" s="21">
        <f t="shared" si="14"/>
        <v>0</v>
      </c>
      <c r="Q14" s="21">
        <f t="shared" si="15"/>
        <v>0</v>
      </c>
      <c r="R14" s="29">
        <f t="shared" si="16"/>
        <v>0</v>
      </c>
    </row>
    <row r="15" spans="1:18" s="37" customFormat="1" ht="37.049999999999997" customHeight="1" x14ac:dyDescent="0.3">
      <c r="A15" s="2">
        <v>12</v>
      </c>
      <c r="B15" s="22" t="s">
        <v>152</v>
      </c>
      <c r="C15" s="22" t="s">
        <v>130</v>
      </c>
      <c r="D15" s="2"/>
      <c r="E15" s="2"/>
      <c r="F15" s="2"/>
      <c r="G15" s="2"/>
      <c r="H15" s="2"/>
      <c r="I15" s="2">
        <f t="shared" ref="I15:I18" si="17">SUM(D15:H15)</f>
        <v>0</v>
      </c>
      <c r="J15" s="2">
        <f t="shared" ref="J15:J18" si="18">SUM(P15/3)</f>
        <v>0</v>
      </c>
      <c r="K15" s="2"/>
      <c r="L15" s="2">
        <f t="shared" ref="L15:L18" si="19">SUM(J15:K15)</f>
        <v>0</v>
      </c>
      <c r="M15" s="2">
        <f t="shared" si="11"/>
        <v>1</v>
      </c>
      <c r="N15" s="3">
        <f t="shared" ref="N15:N18" si="20">MAX(D15:H15)</f>
        <v>0</v>
      </c>
      <c r="O15" s="3">
        <f t="shared" ref="O15:O18" si="21">MIN(D15:H15)</f>
        <v>0</v>
      </c>
      <c r="P15" s="21">
        <f t="shared" ref="P15:P18" si="22">SUM(I15-N15-O15)</f>
        <v>0</v>
      </c>
      <c r="Q15" s="21">
        <f t="shared" ref="Q15:Q18" si="23">AVERAGE(N15:O15)</f>
        <v>0</v>
      </c>
      <c r="R15" s="29">
        <f t="shared" ref="R15:R18" si="24">L15-Q15</f>
        <v>0</v>
      </c>
    </row>
    <row r="16" spans="1:18" s="37" customFormat="1" ht="37.049999999999997" customHeight="1" x14ac:dyDescent="0.3">
      <c r="A16" s="2">
        <v>13</v>
      </c>
      <c r="B16" s="22" t="s">
        <v>146</v>
      </c>
      <c r="C16" s="22" t="s">
        <v>120</v>
      </c>
      <c r="D16" s="2"/>
      <c r="E16" s="2"/>
      <c r="F16" s="2"/>
      <c r="G16" s="2"/>
      <c r="H16" s="2"/>
      <c r="I16" s="2">
        <f t="shared" si="17"/>
        <v>0</v>
      </c>
      <c r="J16" s="2">
        <f t="shared" si="18"/>
        <v>0</v>
      </c>
      <c r="K16" s="2"/>
      <c r="L16" s="2">
        <f t="shared" si="19"/>
        <v>0</v>
      </c>
      <c r="M16" s="2">
        <f t="shared" si="11"/>
        <v>1</v>
      </c>
      <c r="N16" s="3">
        <f t="shared" si="20"/>
        <v>0</v>
      </c>
      <c r="O16" s="3">
        <f t="shared" si="21"/>
        <v>0</v>
      </c>
      <c r="P16" s="21">
        <f t="shared" si="22"/>
        <v>0</v>
      </c>
      <c r="Q16" s="21">
        <f t="shared" si="23"/>
        <v>0</v>
      </c>
      <c r="R16" s="29">
        <f t="shared" si="24"/>
        <v>0</v>
      </c>
    </row>
    <row r="17" spans="1:18" s="37" customFormat="1" ht="37.049999999999997" customHeight="1" x14ac:dyDescent="0.3">
      <c r="A17" s="2">
        <v>14</v>
      </c>
      <c r="B17" s="22" t="s">
        <v>150</v>
      </c>
      <c r="C17" s="22" t="s">
        <v>130</v>
      </c>
      <c r="D17" s="2"/>
      <c r="E17" s="2"/>
      <c r="F17" s="2"/>
      <c r="G17" s="2"/>
      <c r="H17" s="2"/>
      <c r="I17" s="2">
        <f t="shared" si="17"/>
        <v>0</v>
      </c>
      <c r="J17" s="2">
        <f t="shared" si="18"/>
        <v>0</v>
      </c>
      <c r="K17" s="2"/>
      <c r="L17" s="2">
        <f t="shared" si="19"/>
        <v>0</v>
      </c>
      <c r="M17" s="2">
        <f t="shared" si="11"/>
        <v>1</v>
      </c>
      <c r="N17" s="3">
        <f t="shared" si="20"/>
        <v>0</v>
      </c>
      <c r="O17" s="3">
        <f t="shared" si="21"/>
        <v>0</v>
      </c>
      <c r="P17" s="21">
        <f t="shared" si="22"/>
        <v>0</v>
      </c>
      <c r="Q17" s="21">
        <f t="shared" si="23"/>
        <v>0</v>
      </c>
      <c r="R17" s="29">
        <f t="shared" si="24"/>
        <v>0</v>
      </c>
    </row>
    <row r="18" spans="1:18" s="37" customFormat="1" ht="37.049999999999997" customHeight="1" x14ac:dyDescent="0.3">
      <c r="A18" s="2">
        <v>15</v>
      </c>
      <c r="B18" s="22" t="s">
        <v>134</v>
      </c>
      <c r="C18" s="22" t="s">
        <v>112</v>
      </c>
      <c r="D18" s="2"/>
      <c r="E18" s="2"/>
      <c r="F18" s="2"/>
      <c r="G18" s="2"/>
      <c r="H18" s="2"/>
      <c r="I18" s="2">
        <f t="shared" si="17"/>
        <v>0</v>
      </c>
      <c r="J18" s="2">
        <f t="shared" si="18"/>
        <v>0</v>
      </c>
      <c r="K18" s="2"/>
      <c r="L18" s="2">
        <f t="shared" si="19"/>
        <v>0</v>
      </c>
      <c r="M18" s="2">
        <f t="shared" si="11"/>
        <v>1</v>
      </c>
      <c r="N18" s="3">
        <f t="shared" si="20"/>
        <v>0</v>
      </c>
      <c r="O18" s="3">
        <f t="shared" si="21"/>
        <v>0</v>
      </c>
      <c r="P18" s="21">
        <f t="shared" si="22"/>
        <v>0</v>
      </c>
      <c r="Q18" s="21">
        <f t="shared" si="23"/>
        <v>0</v>
      </c>
      <c r="R18" s="29">
        <f t="shared" si="24"/>
        <v>0</v>
      </c>
    </row>
    <row r="19" spans="1:18" s="36" customFormat="1" ht="37.049999999999997" customHeight="1" x14ac:dyDescent="0.3">
      <c r="A19" s="42" t="s">
        <v>219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21"/>
      <c r="Q19" s="21"/>
      <c r="R19" s="23"/>
    </row>
    <row r="20" spans="1:18" s="36" customFormat="1" ht="37.049999999999997" customHeight="1" x14ac:dyDescent="0.3">
      <c r="A20" s="4"/>
      <c r="B20" s="4"/>
      <c r="C20" s="41" t="s">
        <v>9</v>
      </c>
      <c r="D20" s="41"/>
      <c r="E20" s="41"/>
      <c r="F20" s="4"/>
      <c r="G20" s="4"/>
      <c r="H20" s="4"/>
      <c r="I20" s="4"/>
      <c r="J20" s="4"/>
      <c r="K20" s="4"/>
      <c r="L20" s="4"/>
      <c r="M20" s="4"/>
      <c r="N20" s="4"/>
      <c r="O20" s="4"/>
      <c r="P20" s="21"/>
      <c r="Q20" s="21"/>
      <c r="R20" s="23"/>
    </row>
    <row r="21" spans="1:18" s="36" customFormat="1" ht="37.049999999999997" customHeight="1" x14ac:dyDescent="0.3">
      <c r="A21" s="38" t="s">
        <v>218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</row>
  </sheetData>
  <sortState xmlns:xlrd2="http://schemas.microsoft.com/office/spreadsheetml/2017/richdata2" ref="A4:C17">
    <sortCondition ref="A3"/>
  </sortState>
  <mergeCells count="6">
    <mergeCell ref="A21:R21"/>
    <mergeCell ref="A1:M2"/>
    <mergeCell ref="N2:P2"/>
    <mergeCell ref="Q2:R2"/>
    <mergeCell ref="C20:E20"/>
    <mergeCell ref="A19:O19"/>
  </mergeCells>
  <phoneticPr fontId="1" type="noConversion"/>
  <pageMargins left="0.7" right="0.7" top="0.75" bottom="0.75" header="0.3" footer="0.3"/>
  <pageSetup paperSize="9" scale="95" fitToHeight="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R11"/>
  <sheetViews>
    <sheetView zoomScale="62" zoomScaleNormal="62" workbookViewId="0">
      <selection activeCell="I19" sqref="I19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7.664062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1" customFormat="1" ht="30" customHeight="1" x14ac:dyDescent="0.3">
      <c r="A1" s="39" t="s">
        <v>271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8" s="21" customFormat="1" ht="30" customHeight="1" x14ac:dyDescent="0.3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0" t="s">
        <v>73</v>
      </c>
      <c r="O2" s="40"/>
      <c r="P2" s="40"/>
      <c r="Q2" s="40" t="s">
        <v>19</v>
      </c>
      <c r="R2" s="40"/>
    </row>
    <row r="3" spans="1:18" s="21" customFormat="1" ht="34.950000000000003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20</v>
      </c>
      <c r="J3" s="6" t="s">
        <v>34</v>
      </c>
      <c r="K3" s="5" t="s">
        <v>12</v>
      </c>
      <c r="L3" s="5" t="s">
        <v>14</v>
      </c>
      <c r="M3" s="2" t="s">
        <v>0</v>
      </c>
      <c r="N3" s="12" t="s">
        <v>15</v>
      </c>
      <c r="O3" s="12" t="s">
        <v>16</v>
      </c>
      <c r="P3" s="13" t="s">
        <v>13</v>
      </c>
      <c r="Q3" s="8" t="s">
        <v>17</v>
      </c>
      <c r="R3" s="33" t="s">
        <v>18</v>
      </c>
    </row>
    <row r="4" spans="1:18" s="21" customFormat="1" ht="34.950000000000003" customHeight="1" x14ac:dyDescent="0.3">
      <c r="A4" s="2">
        <v>1</v>
      </c>
      <c r="B4" s="22" t="s">
        <v>228</v>
      </c>
      <c r="C4" s="22" t="s">
        <v>25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21">
        <f>SUM(I4-N4-O4)</f>
        <v>0</v>
      </c>
      <c r="Q4" s="21">
        <f>AVERAGE(N4:O4)</f>
        <v>0</v>
      </c>
      <c r="R4" s="28">
        <f>L4-Q4</f>
        <v>0</v>
      </c>
    </row>
    <row r="5" spans="1:18" s="21" customFormat="1" ht="34.950000000000003" customHeight="1" x14ac:dyDescent="0.3">
      <c r="A5" s="2">
        <v>2</v>
      </c>
      <c r="B5" s="22" t="s">
        <v>59</v>
      </c>
      <c r="C5" s="22" t="s">
        <v>60</v>
      </c>
      <c r="D5" s="2"/>
      <c r="E5" s="2"/>
      <c r="F5" s="2"/>
      <c r="G5" s="2"/>
      <c r="H5" s="2"/>
      <c r="I5" s="2">
        <f t="shared" ref="I5:I8" si="0">SUM(D5:H5)</f>
        <v>0</v>
      </c>
      <c r="J5" s="2">
        <f t="shared" ref="J5:J8" si="1">SUM(P5/3)</f>
        <v>0</v>
      </c>
      <c r="K5" s="2"/>
      <c r="L5" s="2">
        <f t="shared" ref="L5:L8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21">
        <f>SUM(I5-N5-O5)</f>
        <v>0</v>
      </c>
      <c r="Q5" s="21">
        <f t="shared" ref="Q5:Q8" si="3">AVERAGE(N5:O5)</f>
        <v>0</v>
      </c>
      <c r="R5" s="29">
        <f t="shared" ref="R5:R8" si="4">L5-Q5</f>
        <v>0</v>
      </c>
    </row>
    <row r="6" spans="1:18" s="21" customFormat="1" ht="34.950000000000003" customHeight="1" x14ac:dyDescent="0.3">
      <c r="A6" s="2">
        <v>3</v>
      </c>
      <c r="B6" s="22" t="s">
        <v>272</v>
      </c>
      <c r="C6" s="22" t="s">
        <v>25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ref="M6:M8" si="5">RANK(L6,$L$4:$L$5)</f>
        <v>1</v>
      </c>
      <c r="N6" s="3">
        <f t="shared" ref="N6:N8" si="6">MAX(D6:H6)</f>
        <v>0</v>
      </c>
      <c r="O6" s="3">
        <f t="shared" ref="O6:O8" si="7">MIN(D6:H6)</f>
        <v>0</v>
      </c>
      <c r="P6" s="21">
        <f t="shared" ref="P6:P8" si="8">SUM(I6-N6-O6)</f>
        <v>0</v>
      </c>
      <c r="Q6" s="21">
        <f t="shared" si="3"/>
        <v>0</v>
      </c>
      <c r="R6" s="28">
        <f t="shared" si="4"/>
        <v>0</v>
      </c>
    </row>
    <row r="7" spans="1:18" s="21" customFormat="1" ht="34.950000000000003" customHeight="1" x14ac:dyDescent="0.3">
      <c r="A7" s="2">
        <v>4</v>
      </c>
      <c r="B7" s="22" t="s">
        <v>229</v>
      </c>
      <c r="C7" s="22" t="s">
        <v>25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5"/>
        <v>1</v>
      </c>
      <c r="N7" s="3">
        <f t="shared" si="6"/>
        <v>0</v>
      </c>
      <c r="O7" s="3">
        <f t="shared" si="7"/>
        <v>0</v>
      </c>
      <c r="P7" s="21">
        <f t="shared" si="8"/>
        <v>0</v>
      </c>
      <c r="Q7" s="21">
        <f t="shared" si="3"/>
        <v>0</v>
      </c>
      <c r="R7" s="29">
        <f t="shared" si="4"/>
        <v>0</v>
      </c>
    </row>
    <row r="8" spans="1:18" s="21" customFormat="1" ht="34.950000000000003" customHeight="1" x14ac:dyDescent="0.3">
      <c r="A8" s="2">
        <v>5</v>
      </c>
      <c r="B8" s="22" t="s">
        <v>122</v>
      </c>
      <c r="C8" s="15" t="s">
        <v>123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5"/>
        <v>1</v>
      </c>
      <c r="N8" s="3">
        <f t="shared" si="6"/>
        <v>0</v>
      </c>
      <c r="O8" s="3">
        <f t="shared" si="7"/>
        <v>0</v>
      </c>
      <c r="P8" s="21">
        <f t="shared" si="8"/>
        <v>0</v>
      </c>
      <c r="Q8" s="21">
        <f t="shared" si="3"/>
        <v>0</v>
      </c>
      <c r="R8" s="28">
        <f t="shared" si="4"/>
        <v>0</v>
      </c>
    </row>
    <row r="9" spans="1:18" s="23" customFormat="1" ht="34.950000000000003" customHeight="1" x14ac:dyDescent="0.3">
      <c r="A9" s="42" t="s">
        <v>45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3"/>
      <c r="O9" s="43"/>
      <c r="P9" s="21"/>
      <c r="Q9" s="21"/>
    </row>
    <row r="10" spans="1:18" s="23" customFormat="1" ht="34.950000000000003" customHeight="1" x14ac:dyDescent="0.3">
      <c r="A10" s="4"/>
      <c r="B10" s="4"/>
      <c r="C10" s="41" t="s">
        <v>9</v>
      </c>
      <c r="D10" s="41"/>
      <c r="E10" s="41"/>
      <c r="F10" s="4"/>
      <c r="G10" s="4"/>
      <c r="H10" s="4"/>
      <c r="I10" s="4"/>
      <c r="J10" s="4"/>
      <c r="K10" s="4"/>
      <c r="L10" s="4"/>
      <c r="M10" s="4"/>
      <c r="N10" s="4"/>
      <c r="O10" s="4"/>
      <c r="P10" s="21"/>
      <c r="Q10" s="21"/>
    </row>
    <row r="11" spans="1:18" s="23" customFormat="1" ht="34.950000000000003" customHeight="1" x14ac:dyDescent="0.3">
      <c r="A11" s="38" t="s">
        <v>49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</row>
  </sheetData>
  <mergeCells count="6">
    <mergeCell ref="A11:R11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R20"/>
  <sheetViews>
    <sheetView tabSelected="1" zoomScale="56" zoomScaleNormal="56" workbookViewId="0">
      <selection activeCell="D16" sqref="D16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s="21" customFormat="1" ht="27.6" customHeight="1" x14ac:dyDescent="0.3">
      <c r="A1" s="39" t="s">
        <v>273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8" s="21" customFormat="1" ht="24.6" customHeight="1" x14ac:dyDescent="0.3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0" t="s">
        <v>73</v>
      </c>
      <c r="O2" s="40"/>
      <c r="P2" s="40"/>
      <c r="Q2" s="40" t="s">
        <v>19</v>
      </c>
      <c r="R2" s="40"/>
    </row>
    <row r="3" spans="1:18" s="21" customFormat="1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0" t="s">
        <v>20</v>
      </c>
      <c r="J3" s="6" t="s">
        <v>34</v>
      </c>
      <c r="K3" s="5" t="s">
        <v>12</v>
      </c>
      <c r="L3" s="5" t="s">
        <v>14</v>
      </c>
      <c r="M3" s="2" t="s">
        <v>0</v>
      </c>
      <c r="N3" s="12" t="s">
        <v>15</v>
      </c>
      <c r="O3" s="12" t="s">
        <v>16</v>
      </c>
      <c r="P3" s="13" t="s">
        <v>13</v>
      </c>
      <c r="Q3" s="8" t="s">
        <v>17</v>
      </c>
      <c r="R3" s="33" t="s">
        <v>18</v>
      </c>
    </row>
    <row r="4" spans="1:18" s="21" customFormat="1" ht="30" customHeight="1" x14ac:dyDescent="0.3">
      <c r="A4" s="2">
        <v>1</v>
      </c>
      <c r="B4" s="14" t="s">
        <v>242</v>
      </c>
      <c r="C4" s="2" t="s">
        <v>123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21">
        <f>SUM(I4-N4-O4)</f>
        <v>0</v>
      </c>
      <c r="Q4" s="21">
        <f>AVERAGE(N4:O4)</f>
        <v>0</v>
      </c>
      <c r="R4" s="28">
        <f>L4-Q4</f>
        <v>0</v>
      </c>
    </row>
    <row r="5" spans="1:18" s="21" customFormat="1" ht="30" customHeight="1" x14ac:dyDescent="0.3">
      <c r="A5" s="2">
        <v>2</v>
      </c>
      <c r="B5" s="14" t="s">
        <v>238</v>
      </c>
      <c r="C5" s="2" t="s">
        <v>25</v>
      </c>
      <c r="D5" s="2"/>
      <c r="E5" s="2"/>
      <c r="F5" s="2"/>
      <c r="G5" s="2"/>
      <c r="H5" s="2"/>
      <c r="I5" s="2">
        <f t="shared" ref="I5:I16" si="0">SUM(D5:H5)</f>
        <v>0</v>
      </c>
      <c r="J5" s="2">
        <f t="shared" ref="J5:J16" si="1">SUM(P5/3)</f>
        <v>0</v>
      </c>
      <c r="K5" s="2"/>
      <c r="L5" s="2">
        <f t="shared" ref="L5:L16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21">
        <f>SUM(I5-N5-O5)</f>
        <v>0</v>
      </c>
      <c r="Q5" s="21">
        <f t="shared" ref="Q5:Q16" si="3">AVERAGE(N5:O5)</f>
        <v>0</v>
      </c>
      <c r="R5" s="29">
        <f t="shared" ref="R5:R16" si="4">L5-Q5</f>
        <v>0</v>
      </c>
    </row>
    <row r="6" spans="1:18" s="21" customFormat="1" ht="30" customHeight="1" x14ac:dyDescent="0.3">
      <c r="A6" s="2">
        <v>3</v>
      </c>
      <c r="B6" s="2" t="s">
        <v>239</v>
      </c>
      <c r="C6" s="14" t="s">
        <v>240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ref="M6:M16" si="5">RANK(L6,$L$4:$L$5)</f>
        <v>1</v>
      </c>
      <c r="N6" s="3">
        <f t="shared" ref="N6:N16" si="6">MAX(D6:H6)</f>
        <v>0</v>
      </c>
      <c r="O6" s="3">
        <f t="shared" ref="O6:O16" si="7">MIN(D6:H6)</f>
        <v>0</v>
      </c>
      <c r="P6" s="21">
        <f t="shared" ref="P6:P16" si="8">SUM(I6-N6-O6)</f>
        <v>0</v>
      </c>
      <c r="Q6" s="21">
        <f t="shared" si="3"/>
        <v>0</v>
      </c>
      <c r="R6" s="28">
        <f t="shared" si="4"/>
        <v>0</v>
      </c>
    </row>
    <row r="7" spans="1:18" s="21" customFormat="1" ht="30" customHeight="1" x14ac:dyDescent="0.3">
      <c r="A7" s="2">
        <v>4</v>
      </c>
      <c r="B7" s="2" t="s">
        <v>241</v>
      </c>
      <c r="C7" s="2" t="s">
        <v>123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5"/>
        <v>1</v>
      </c>
      <c r="N7" s="3">
        <f t="shared" si="6"/>
        <v>0</v>
      </c>
      <c r="O7" s="3">
        <f t="shared" si="7"/>
        <v>0</v>
      </c>
      <c r="P7" s="21">
        <f t="shared" si="8"/>
        <v>0</v>
      </c>
      <c r="Q7" s="21">
        <f t="shared" si="3"/>
        <v>0</v>
      </c>
      <c r="R7" s="29">
        <f t="shared" si="4"/>
        <v>0</v>
      </c>
    </row>
    <row r="8" spans="1:18" s="21" customFormat="1" ht="30" customHeight="1" x14ac:dyDescent="0.3">
      <c r="A8" s="2">
        <v>5</v>
      </c>
      <c r="B8" s="2" t="s">
        <v>231</v>
      </c>
      <c r="C8" s="14" t="s">
        <v>130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5"/>
        <v>1</v>
      </c>
      <c r="N8" s="3">
        <f t="shared" si="6"/>
        <v>0</v>
      </c>
      <c r="O8" s="3">
        <f t="shared" si="7"/>
        <v>0</v>
      </c>
      <c r="P8" s="21">
        <f t="shared" si="8"/>
        <v>0</v>
      </c>
      <c r="Q8" s="21">
        <f t="shared" si="3"/>
        <v>0</v>
      </c>
      <c r="R8" s="28">
        <f t="shared" si="4"/>
        <v>0</v>
      </c>
    </row>
    <row r="9" spans="1:18" s="21" customFormat="1" ht="30" customHeight="1" x14ac:dyDescent="0.3">
      <c r="A9" s="2">
        <v>6</v>
      </c>
      <c r="B9" s="14" t="s">
        <v>232</v>
      </c>
      <c r="C9" s="14" t="s">
        <v>32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5"/>
        <v>1</v>
      </c>
      <c r="N9" s="3">
        <f t="shared" si="6"/>
        <v>0</v>
      </c>
      <c r="O9" s="3">
        <f t="shared" si="7"/>
        <v>0</v>
      </c>
      <c r="P9" s="21">
        <f t="shared" si="8"/>
        <v>0</v>
      </c>
      <c r="Q9" s="21">
        <f t="shared" si="3"/>
        <v>0</v>
      </c>
      <c r="R9" s="29">
        <f t="shared" si="4"/>
        <v>0</v>
      </c>
    </row>
    <row r="10" spans="1:18" s="21" customFormat="1" ht="30" customHeight="1" x14ac:dyDescent="0.3">
      <c r="A10" s="2">
        <v>7</v>
      </c>
      <c r="B10" s="14" t="s">
        <v>233</v>
      </c>
      <c r="C10" s="14" t="s">
        <v>112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5"/>
        <v>1</v>
      </c>
      <c r="N10" s="3">
        <f t="shared" si="6"/>
        <v>0</v>
      </c>
      <c r="O10" s="3">
        <f t="shared" si="7"/>
        <v>0</v>
      </c>
      <c r="P10" s="21">
        <f t="shared" si="8"/>
        <v>0</v>
      </c>
      <c r="Q10" s="21">
        <f t="shared" si="3"/>
        <v>0</v>
      </c>
      <c r="R10" s="28">
        <f t="shared" si="4"/>
        <v>0</v>
      </c>
    </row>
    <row r="11" spans="1:18" s="21" customFormat="1" ht="30" customHeight="1" x14ac:dyDescent="0.3">
      <c r="A11" s="2">
        <v>8</v>
      </c>
      <c r="B11" s="14" t="s">
        <v>235</v>
      </c>
      <c r="C11" s="14" t="s">
        <v>114</v>
      </c>
      <c r="D11" s="2"/>
      <c r="E11" s="2"/>
      <c r="F11" s="2"/>
      <c r="G11" s="2"/>
      <c r="H11" s="2"/>
      <c r="I11" s="2">
        <f t="shared" si="0"/>
        <v>0</v>
      </c>
      <c r="J11" s="2">
        <f t="shared" si="1"/>
        <v>0</v>
      </c>
      <c r="K11" s="2"/>
      <c r="L11" s="2">
        <f t="shared" si="2"/>
        <v>0</v>
      </c>
      <c r="M11" s="2">
        <f t="shared" si="5"/>
        <v>1</v>
      </c>
      <c r="N11" s="3">
        <f t="shared" si="6"/>
        <v>0</v>
      </c>
      <c r="O11" s="3">
        <f t="shared" si="7"/>
        <v>0</v>
      </c>
      <c r="P11" s="21">
        <f t="shared" si="8"/>
        <v>0</v>
      </c>
      <c r="Q11" s="21">
        <f t="shared" si="3"/>
        <v>0</v>
      </c>
      <c r="R11" s="29">
        <f t="shared" si="4"/>
        <v>0</v>
      </c>
    </row>
    <row r="12" spans="1:18" s="21" customFormat="1" ht="30" customHeight="1" x14ac:dyDescent="0.3">
      <c r="A12" s="2">
        <v>9</v>
      </c>
      <c r="B12" s="2" t="s">
        <v>236</v>
      </c>
      <c r="C12" s="14" t="s">
        <v>25</v>
      </c>
      <c r="D12" s="2"/>
      <c r="E12" s="2"/>
      <c r="F12" s="2"/>
      <c r="G12" s="2"/>
      <c r="H12" s="2"/>
      <c r="I12" s="2">
        <f t="shared" si="0"/>
        <v>0</v>
      </c>
      <c r="J12" s="2">
        <f t="shared" si="1"/>
        <v>0</v>
      </c>
      <c r="K12" s="2"/>
      <c r="L12" s="2">
        <f t="shared" si="2"/>
        <v>0</v>
      </c>
      <c r="M12" s="2">
        <f t="shared" si="5"/>
        <v>1</v>
      </c>
      <c r="N12" s="3">
        <f t="shared" si="6"/>
        <v>0</v>
      </c>
      <c r="O12" s="3">
        <f t="shared" si="7"/>
        <v>0</v>
      </c>
      <c r="P12" s="21">
        <f t="shared" si="8"/>
        <v>0</v>
      </c>
      <c r="Q12" s="21">
        <f t="shared" si="3"/>
        <v>0</v>
      </c>
      <c r="R12" s="28">
        <f t="shared" si="4"/>
        <v>0</v>
      </c>
    </row>
    <row r="13" spans="1:18" s="21" customFormat="1" ht="30" customHeight="1" x14ac:dyDescent="0.3">
      <c r="A13" s="2">
        <v>10</v>
      </c>
      <c r="B13" s="14" t="s">
        <v>28</v>
      </c>
      <c r="C13" s="14" t="s">
        <v>123</v>
      </c>
      <c r="D13" s="2"/>
      <c r="E13" s="2"/>
      <c r="F13" s="2"/>
      <c r="G13" s="2"/>
      <c r="H13" s="2"/>
      <c r="I13" s="2">
        <f t="shared" si="0"/>
        <v>0</v>
      </c>
      <c r="J13" s="2">
        <f t="shared" si="1"/>
        <v>0</v>
      </c>
      <c r="K13" s="2"/>
      <c r="L13" s="2">
        <f t="shared" si="2"/>
        <v>0</v>
      </c>
      <c r="M13" s="2">
        <f t="shared" si="5"/>
        <v>1</v>
      </c>
      <c r="N13" s="3">
        <f t="shared" si="6"/>
        <v>0</v>
      </c>
      <c r="O13" s="3">
        <f t="shared" si="7"/>
        <v>0</v>
      </c>
      <c r="P13" s="21">
        <f t="shared" si="8"/>
        <v>0</v>
      </c>
      <c r="Q13" s="21">
        <f t="shared" si="3"/>
        <v>0</v>
      </c>
      <c r="R13" s="28">
        <f t="shared" si="4"/>
        <v>0</v>
      </c>
    </row>
    <row r="14" spans="1:18" s="21" customFormat="1" ht="30" customHeight="1" x14ac:dyDescent="0.3">
      <c r="A14" s="2">
        <v>11</v>
      </c>
      <c r="B14" s="14" t="s">
        <v>234</v>
      </c>
      <c r="C14" s="14" t="s">
        <v>112</v>
      </c>
      <c r="D14" s="2"/>
      <c r="E14" s="2"/>
      <c r="F14" s="2"/>
      <c r="G14" s="2"/>
      <c r="H14" s="2"/>
      <c r="I14" s="2">
        <f t="shared" si="0"/>
        <v>0</v>
      </c>
      <c r="J14" s="2">
        <f t="shared" si="1"/>
        <v>0</v>
      </c>
      <c r="K14" s="2"/>
      <c r="L14" s="2">
        <f t="shared" si="2"/>
        <v>0</v>
      </c>
      <c r="M14" s="2">
        <f t="shared" si="5"/>
        <v>1</v>
      </c>
      <c r="N14" s="3">
        <f t="shared" si="6"/>
        <v>0</v>
      </c>
      <c r="O14" s="3">
        <f t="shared" si="7"/>
        <v>0</v>
      </c>
      <c r="P14" s="21">
        <f t="shared" si="8"/>
        <v>0</v>
      </c>
      <c r="Q14" s="21">
        <f t="shared" si="3"/>
        <v>0</v>
      </c>
      <c r="R14" s="29">
        <f t="shared" si="4"/>
        <v>0</v>
      </c>
    </row>
    <row r="15" spans="1:18" s="21" customFormat="1" ht="30" customHeight="1" x14ac:dyDescent="0.3">
      <c r="A15" s="2">
        <v>12</v>
      </c>
      <c r="B15" s="2" t="s">
        <v>237</v>
      </c>
      <c r="C15" s="2" t="s">
        <v>25</v>
      </c>
      <c r="D15" s="2"/>
      <c r="E15" s="2"/>
      <c r="F15" s="2"/>
      <c r="G15" s="2"/>
      <c r="H15" s="2"/>
      <c r="I15" s="2">
        <f t="shared" si="0"/>
        <v>0</v>
      </c>
      <c r="J15" s="2">
        <f t="shared" si="1"/>
        <v>0</v>
      </c>
      <c r="K15" s="2"/>
      <c r="L15" s="2">
        <f t="shared" si="2"/>
        <v>0</v>
      </c>
      <c r="M15" s="2">
        <f t="shared" si="5"/>
        <v>1</v>
      </c>
      <c r="N15" s="3">
        <f t="shared" si="6"/>
        <v>0</v>
      </c>
      <c r="O15" s="3">
        <f t="shared" si="7"/>
        <v>0</v>
      </c>
      <c r="P15" s="21">
        <f t="shared" si="8"/>
        <v>0</v>
      </c>
      <c r="Q15" s="21">
        <f t="shared" si="3"/>
        <v>0</v>
      </c>
      <c r="R15" s="28">
        <f t="shared" si="4"/>
        <v>0</v>
      </c>
    </row>
    <row r="16" spans="1:18" s="21" customFormat="1" ht="30" customHeight="1" x14ac:dyDescent="0.3">
      <c r="A16" s="2">
        <v>13</v>
      </c>
      <c r="B16" s="14" t="s">
        <v>274</v>
      </c>
      <c r="C16" s="14" t="s">
        <v>32</v>
      </c>
      <c r="D16" s="2"/>
      <c r="E16" s="2"/>
      <c r="F16" s="2"/>
      <c r="G16" s="2"/>
      <c r="H16" s="2"/>
      <c r="I16" s="2">
        <f t="shared" si="0"/>
        <v>0</v>
      </c>
      <c r="J16" s="2">
        <f t="shared" si="1"/>
        <v>0</v>
      </c>
      <c r="K16" s="2"/>
      <c r="L16" s="2">
        <f t="shared" si="2"/>
        <v>0</v>
      </c>
      <c r="M16" s="2">
        <f t="shared" si="5"/>
        <v>1</v>
      </c>
      <c r="N16" s="3">
        <f t="shared" si="6"/>
        <v>0</v>
      </c>
      <c r="O16" s="3">
        <f t="shared" si="7"/>
        <v>0</v>
      </c>
      <c r="P16" s="21">
        <f t="shared" si="8"/>
        <v>0</v>
      </c>
      <c r="Q16" s="21">
        <f t="shared" si="3"/>
        <v>0</v>
      </c>
      <c r="R16" s="28">
        <f t="shared" si="4"/>
        <v>0</v>
      </c>
    </row>
    <row r="17" spans="1:18" s="23" customFormat="1" ht="30" customHeight="1" x14ac:dyDescent="0.3">
      <c r="A17" s="42" t="s">
        <v>230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3"/>
      <c r="O17" s="43"/>
      <c r="P17" s="21"/>
      <c r="Q17" s="21"/>
    </row>
    <row r="18" spans="1:18" s="23" customFormat="1" ht="30" customHeight="1" x14ac:dyDescent="0.3">
      <c r="A18" s="4"/>
      <c r="B18" s="4"/>
      <c r="C18" s="41" t="s">
        <v>9</v>
      </c>
      <c r="D18" s="41"/>
      <c r="E18" s="41"/>
      <c r="F18" s="4"/>
      <c r="G18" s="4"/>
      <c r="H18" s="4"/>
      <c r="I18" s="4"/>
      <c r="J18" s="4"/>
      <c r="K18" s="4"/>
      <c r="L18" s="4"/>
      <c r="M18" s="4"/>
      <c r="N18" s="4"/>
      <c r="O18" s="4"/>
      <c r="P18" s="21"/>
      <c r="Q18" s="21"/>
    </row>
    <row r="19" spans="1:18" s="23" customFormat="1" ht="30" customHeight="1" x14ac:dyDescent="0.3">
      <c r="A19" s="38" t="s">
        <v>49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</row>
    <row r="20" spans="1:18" ht="15" customHeight="1" x14ac:dyDescent="0.3"/>
  </sheetData>
  <mergeCells count="6">
    <mergeCell ref="A19:R19"/>
    <mergeCell ref="A1:M2"/>
    <mergeCell ref="N2:P2"/>
    <mergeCell ref="Q2:R2"/>
    <mergeCell ref="A17:O17"/>
    <mergeCell ref="C18:E18"/>
  </mergeCells>
  <phoneticPr fontId="1" type="noConversion"/>
  <pageMargins left="0.45" right="0.27" top="0.57999999999999996" bottom="0.5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27</vt:i4>
      </vt:variant>
    </vt:vector>
  </HeadingPairs>
  <TitlesOfParts>
    <vt:vector size="27" baseType="lpstr">
      <vt:lpstr>1小高女武術棍</vt:lpstr>
      <vt:lpstr>2小高男武術棍</vt:lpstr>
      <vt:lpstr>3小低女武術太極拳</vt:lpstr>
      <vt:lpstr>4小高女武術太極拳</vt:lpstr>
      <vt:lpstr>5小高男武術太極拳</vt:lpstr>
      <vt:lpstr>6國女武術太極拳</vt:lpstr>
      <vt:lpstr>7國男武術太極拳</vt:lpstr>
      <vt:lpstr>8小高女國術南北棍術</vt:lpstr>
      <vt:lpstr>9小高男國術南棍</vt:lpstr>
      <vt:lpstr>10國女國術南棍</vt:lpstr>
      <vt:lpstr>11國男國術南棍</vt:lpstr>
      <vt:lpstr>12小低女國術南棍</vt:lpstr>
      <vt:lpstr>13小高男武術槍</vt:lpstr>
      <vt:lpstr>14國男國術雙兵</vt:lpstr>
      <vt:lpstr>15小高男國術雙兵</vt:lpstr>
      <vt:lpstr>16小高女國術奇兵</vt:lpstr>
      <vt:lpstr>17小高女武術長拳</vt:lpstr>
      <vt:lpstr>18小高男武術長拳</vt:lpstr>
      <vt:lpstr>19國女武術長拳</vt:lpstr>
      <vt:lpstr>20國男武術長拳</vt:lpstr>
      <vt:lpstr>21社男武術長拳</vt:lpstr>
      <vt:lpstr>22國男武術南拳</vt:lpstr>
      <vt:lpstr>23國男國術長兵</vt:lpstr>
      <vt:lpstr>24國女國術長兵</vt:lpstr>
      <vt:lpstr>25小高男國術長兵</vt:lpstr>
      <vt:lpstr>26小高女國術長兵</vt:lpstr>
      <vt:lpstr>27小低男國長兵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李祁叡</cp:lastModifiedBy>
  <cp:lastPrinted>2025-04-03T12:50:42Z</cp:lastPrinted>
  <dcterms:created xsi:type="dcterms:W3CDTF">2017-10-16T13:29:03Z</dcterms:created>
  <dcterms:modified xsi:type="dcterms:W3CDTF">2025-04-05T19:53:52Z</dcterms:modified>
</cp:coreProperties>
</file>