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D1DAF1EB-B6A0-40B4-AADC-4173F9D78C62}" xr6:coauthVersionLast="47" xr6:coauthVersionMax="47" xr10:uidLastSave="{00000000-0000-0000-0000-000000000000}"/>
  <bookViews>
    <workbookView xWindow="-108" yWindow="-108" windowWidth="23256" windowHeight="12252" tabRatio="950" firstSheet="3" activeTab="7" xr2:uid="{00000000-000D-0000-FFFF-FFFF00000000}"/>
  </bookViews>
  <sheets>
    <sheet name="28國男國術內家" sheetId="37" r:id="rId1"/>
    <sheet name="29國女國術內家" sheetId="38" r:id="rId2"/>
    <sheet name="30小低女國術內家" sheetId="57" r:id="rId3"/>
    <sheet name="31小高男內家" sheetId="58" r:id="rId4"/>
    <sheet name="32小高女內家" sheetId="59" r:id="rId5"/>
    <sheet name="33小低男五步拳" sheetId="52" r:id="rId6"/>
    <sheet name="34小低女五步拳" sheetId="53" r:id="rId7"/>
    <sheet name="35幼兒組五步拳" sheetId="44" r:id="rId8"/>
    <sheet name="36小高男功夫扇" sheetId="54" r:id="rId9"/>
    <sheet name="37小高女功夫扇" sheetId="46" r:id="rId10"/>
    <sheet name="38小低男功夫扇" sheetId="55" r:id="rId11"/>
    <sheet name="39小低女功夫扇" sheetId="56" r:id="rId12"/>
    <sheet name="40小低女金羅漢" sheetId="49" r:id="rId13"/>
    <sheet name="41小低男金羅漢" sheetId="60" r:id="rId14"/>
    <sheet name="42小高女金羅漢" sheetId="61" r:id="rId15"/>
    <sheet name="43小高男金羅漢" sheetId="62" r:id="rId16"/>
    <sheet name="44國女金羅漢" sheetId="63" r:id="rId17"/>
    <sheet name="45國男金羅漢" sheetId="64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64" l="1"/>
  <c r="N9" i="64"/>
  <c r="P9" i="64" s="1"/>
  <c r="J9" i="64" s="1"/>
  <c r="L9" i="64" s="1"/>
  <c r="I9" i="64"/>
  <c r="O8" i="64"/>
  <c r="N8" i="64"/>
  <c r="I8" i="64"/>
  <c r="P8" i="64" s="1"/>
  <c r="J8" i="64" s="1"/>
  <c r="L8" i="64" s="1"/>
  <c r="P7" i="64"/>
  <c r="J7" i="64" s="1"/>
  <c r="L7" i="64" s="1"/>
  <c r="O7" i="64"/>
  <c r="N7" i="64"/>
  <c r="I7" i="64"/>
  <c r="O6" i="64"/>
  <c r="N6" i="64"/>
  <c r="I6" i="64"/>
  <c r="O5" i="64"/>
  <c r="N5" i="64"/>
  <c r="I5" i="64"/>
  <c r="O4" i="64"/>
  <c r="N4" i="64"/>
  <c r="Q4" i="64" s="1"/>
  <c r="I4" i="64"/>
  <c r="P4" i="64" s="1"/>
  <c r="J4" i="64" s="1"/>
  <c r="L4" i="64" s="1"/>
  <c r="O11" i="63"/>
  <c r="N11" i="63"/>
  <c r="Q11" i="63" s="1"/>
  <c r="I11" i="63"/>
  <c r="P11" i="63" s="1"/>
  <c r="J11" i="63" s="1"/>
  <c r="L11" i="63" s="1"/>
  <c r="O10" i="63"/>
  <c r="N10" i="63"/>
  <c r="I10" i="63"/>
  <c r="O9" i="63"/>
  <c r="N9" i="63"/>
  <c r="Q9" i="63" s="1"/>
  <c r="I9" i="63"/>
  <c r="O8" i="63"/>
  <c r="N8" i="63"/>
  <c r="Q8" i="63" s="1"/>
  <c r="I8" i="63"/>
  <c r="P8" i="63" s="1"/>
  <c r="J8" i="63" s="1"/>
  <c r="L8" i="63" s="1"/>
  <c r="O7" i="63"/>
  <c r="Q7" i="63" s="1"/>
  <c r="N7" i="63"/>
  <c r="I7" i="63"/>
  <c r="O6" i="63"/>
  <c r="Q6" i="63" s="1"/>
  <c r="N6" i="63"/>
  <c r="I6" i="63"/>
  <c r="P6" i="63" s="1"/>
  <c r="J6" i="63" s="1"/>
  <c r="L6" i="63" s="1"/>
  <c r="O5" i="63"/>
  <c r="Q5" i="63" s="1"/>
  <c r="N5" i="63"/>
  <c r="I5" i="63"/>
  <c r="O4" i="63"/>
  <c r="N4" i="63"/>
  <c r="Q4" i="63" s="1"/>
  <c r="I4" i="63"/>
  <c r="I29" i="62"/>
  <c r="N29" i="62"/>
  <c r="Q29" i="62" s="1"/>
  <c r="O29" i="62"/>
  <c r="P29" i="62" s="1"/>
  <c r="J29" i="62" s="1"/>
  <c r="L29" i="62" s="1"/>
  <c r="O28" i="62"/>
  <c r="N28" i="62"/>
  <c r="Q28" i="62" s="1"/>
  <c r="I28" i="62"/>
  <c r="P28" i="62" s="1"/>
  <c r="J28" i="62" s="1"/>
  <c r="L28" i="62" s="1"/>
  <c r="O27" i="62"/>
  <c r="N27" i="62"/>
  <c r="Q27" i="62" s="1"/>
  <c r="I27" i="62"/>
  <c r="O26" i="62"/>
  <c r="N26" i="62"/>
  <c r="I26" i="62"/>
  <c r="O25" i="62"/>
  <c r="N25" i="62"/>
  <c r="I25" i="62"/>
  <c r="O24" i="62"/>
  <c r="N24" i="62"/>
  <c r="I24" i="62"/>
  <c r="Q23" i="62"/>
  <c r="O23" i="62"/>
  <c r="N23" i="62"/>
  <c r="I23" i="62"/>
  <c r="P23" i="62" s="1"/>
  <c r="J23" i="62" s="1"/>
  <c r="L23" i="62" s="1"/>
  <c r="O22" i="62"/>
  <c r="N22" i="62"/>
  <c r="Q22" i="62" s="1"/>
  <c r="I22" i="62"/>
  <c r="O21" i="62"/>
  <c r="N21" i="62"/>
  <c r="Q21" i="62" s="1"/>
  <c r="I21" i="62"/>
  <c r="P21" i="62" s="1"/>
  <c r="J21" i="62" s="1"/>
  <c r="L21" i="62" s="1"/>
  <c r="O20" i="62"/>
  <c r="N20" i="62"/>
  <c r="Q20" i="62" s="1"/>
  <c r="I20" i="62"/>
  <c r="P20" i="62" s="1"/>
  <c r="J20" i="62" s="1"/>
  <c r="L20" i="62" s="1"/>
  <c r="O19" i="62"/>
  <c r="N19" i="62"/>
  <c r="I19" i="62"/>
  <c r="O18" i="62"/>
  <c r="N18" i="62"/>
  <c r="Q18" i="62" s="1"/>
  <c r="I18" i="62"/>
  <c r="O17" i="62"/>
  <c r="N17" i="62"/>
  <c r="Q17" i="62" s="1"/>
  <c r="I17" i="62"/>
  <c r="O16" i="62"/>
  <c r="P16" i="62" s="1"/>
  <c r="J16" i="62" s="1"/>
  <c r="L16" i="62" s="1"/>
  <c r="N16" i="62"/>
  <c r="I16" i="62"/>
  <c r="O15" i="62"/>
  <c r="N15" i="62"/>
  <c r="Q15" i="62" s="1"/>
  <c r="I15" i="62"/>
  <c r="P15" i="62" s="1"/>
  <c r="J15" i="62" s="1"/>
  <c r="L15" i="62" s="1"/>
  <c r="Q14" i="62"/>
  <c r="O14" i="62"/>
  <c r="N14" i="62"/>
  <c r="I14" i="62"/>
  <c r="P14" i="62" s="1"/>
  <c r="J14" i="62" s="1"/>
  <c r="L14" i="62" s="1"/>
  <c r="O13" i="62"/>
  <c r="N13" i="62"/>
  <c r="Q13" i="62" s="1"/>
  <c r="I13" i="62"/>
  <c r="P13" i="62" s="1"/>
  <c r="J13" i="62" s="1"/>
  <c r="L13" i="62" s="1"/>
  <c r="O12" i="62"/>
  <c r="N12" i="62"/>
  <c r="I12" i="62"/>
  <c r="O11" i="62"/>
  <c r="N11" i="62"/>
  <c r="Q11" i="62" s="1"/>
  <c r="I11" i="62"/>
  <c r="O10" i="62"/>
  <c r="N10" i="62"/>
  <c r="I10" i="62"/>
  <c r="O9" i="62"/>
  <c r="N9" i="62"/>
  <c r="I9" i="62"/>
  <c r="O8" i="62"/>
  <c r="N8" i="62"/>
  <c r="I8" i="62"/>
  <c r="P7" i="62"/>
  <c r="J7" i="62" s="1"/>
  <c r="L7" i="62" s="1"/>
  <c r="O7" i="62"/>
  <c r="Q7" i="62" s="1"/>
  <c r="N7" i="62"/>
  <c r="I7" i="62"/>
  <c r="O6" i="62"/>
  <c r="N6" i="62"/>
  <c r="Q6" i="62" s="1"/>
  <c r="I6" i="62"/>
  <c r="P6" i="62" s="1"/>
  <c r="J6" i="62" s="1"/>
  <c r="L6" i="62" s="1"/>
  <c r="O5" i="62"/>
  <c r="N5" i="62"/>
  <c r="I5" i="62"/>
  <c r="O4" i="62"/>
  <c r="N4" i="62"/>
  <c r="Q4" i="62" s="1"/>
  <c r="I4" i="62"/>
  <c r="I20" i="61"/>
  <c r="P20" i="61" s="1"/>
  <c r="J20" i="61" s="1"/>
  <c r="L20" i="61" s="1"/>
  <c r="N20" i="61"/>
  <c r="Q20" i="61" s="1"/>
  <c r="O20" i="61"/>
  <c r="I21" i="61"/>
  <c r="P21" i="61" s="1"/>
  <c r="J21" i="61" s="1"/>
  <c r="L21" i="61" s="1"/>
  <c r="N21" i="61"/>
  <c r="O21" i="61"/>
  <c r="I22" i="61"/>
  <c r="N22" i="61"/>
  <c r="O22" i="61"/>
  <c r="I23" i="61"/>
  <c r="N23" i="61"/>
  <c r="O23" i="61"/>
  <c r="I24" i="61"/>
  <c r="N24" i="61"/>
  <c r="Q24" i="61" s="1"/>
  <c r="O24" i="61"/>
  <c r="I25" i="61"/>
  <c r="N25" i="61"/>
  <c r="O25" i="61"/>
  <c r="Q25" i="61"/>
  <c r="I26" i="61"/>
  <c r="N26" i="61"/>
  <c r="O26" i="61"/>
  <c r="I27" i="61"/>
  <c r="N27" i="61"/>
  <c r="O27" i="61"/>
  <c r="Q27" i="61"/>
  <c r="I28" i="61"/>
  <c r="P28" i="61" s="1"/>
  <c r="J28" i="61" s="1"/>
  <c r="L28" i="61" s="1"/>
  <c r="N28" i="61"/>
  <c r="O28" i="61"/>
  <c r="O19" i="61"/>
  <c r="N19" i="61"/>
  <c r="Q19" i="61" s="1"/>
  <c r="I19" i="61"/>
  <c r="P19" i="61" s="1"/>
  <c r="J19" i="61" s="1"/>
  <c r="L19" i="61" s="1"/>
  <c r="O18" i="61"/>
  <c r="N18" i="61"/>
  <c r="I18" i="61"/>
  <c r="O17" i="61"/>
  <c r="N17" i="61"/>
  <c r="I17" i="61"/>
  <c r="O16" i="61"/>
  <c r="N16" i="61"/>
  <c r="I16" i="61"/>
  <c r="O15" i="61"/>
  <c r="N15" i="61"/>
  <c r="I15" i="61"/>
  <c r="O14" i="61"/>
  <c r="N14" i="61"/>
  <c r="Q14" i="61" s="1"/>
  <c r="I14" i="61"/>
  <c r="O13" i="61"/>
  <c r="N13" i="61"/>
  <c r="I13" i="61"/>
  <c r="O12" i="61"/>
  <c r="N12" i="61"/>
  <c r="Q12" i="61" s="1"/>
  <c r="I12" i="61"/>
  <c r="P12" i="61" s="1"/>
  <c r="J12" i="61" s="1"/>
  <c r="L12" i="61" s="1"/>
  <c r="O11" i="61"/>
  <c r="N11" i="61"/>
  <c r="I11" i="61"/>
  <c r="O10" i="61"/>
  <c r="N10" i="61"/>
  <c r="Q10" i="61" s="1"/>
  <c r="I10" i="61"/>
  <c r="P10" i="61" s="1"/>
  <c r="J10" i="61" s="1"/>
  <c r="L10" i="61" s="1"/>
  <c r="O9" i="61"/>
  <c r="N9" i="61"/>
  <c r="I9" i="61"/>
  <c r="O8" i="61"/>
  <c r="N8" i="61"/>
  <c r="Q8" i="61" s="1"/>
  <c r="I8" i="61"/>
  <c r="O7" i="61"/>
  <c r="N7" i="61"/>
  <c r="Q7" i="61" s="1"/>
  <c r="I7" i="61"/>
  <c r="O6" i="61"/>
  <c r="N6" i="61"/>
  <c r="Q6" i="61" s="1"/>
  <c r="I6" i="61"/>
  <c r="O5" i="61"/>
  <c r="N5" i="61"/>
  <c r="I5" i="61"/>
  <c r="O4" i="61"/>
  <c r="N4" i="61"/>
  <c r="Q4" i="61" s="1"/>
  <c r="I4" i="61"/>
  <c r="I16" i="60"/>
  <c r="N16" i="60"/>
  <c r="O16" i="60"/>
  <c r="P16" i="60"/>
  <c r="J16" i="60" s="1"/>
  <c r="L16" i="60" s="1"/>
  <c r="Q16" i="60"/>
  <c r="I17" i="60"/>
  <c r="P17" i="60" s="1"/>
  <c r="J17" i="60" s="1"/>
  <c r="L17" i="60" s="1"/>
  <c r="N17" i="60"/>
  <c r="Q17" i="60" s="1"/>
  <c r="O17" i="60"/>
  <c r="I18" i="60"/>
  <c r="N18" i="60"/>
  <c r="O18" i="60"/>
  <c r="I19" i="60"/>
  <c r="N19" i="60"/>
  <c r="O19" i="60"/>
  <c r="O15" i="60"/>
  <c r="N15" i="60"/>
  <c r="I15" i="60"/>
  <c r="O14" i="60"/>
  <c r="N14" i="60"/>
  <c r="Q14" i="60" s="1"/>
  <c r="I14" i="60"/>
  <c r="P14" i="60" s="1"/>
  <c r="J14" i="60" s="1"/>
  <c r="L14" i="60" s="1"/>
  <c r="O13" i="60"/>
  <c r="N13" i="60"/>
  <c r="Q13" i="60" s="1"/>
  <c r="I13" i="60"/>
  <c r="P13" i="60" s="1"/>
  <c r="J13" i="60" s="1"/>
  <c r="L13" i="60" s="1"/>
  <c r="O12" i="60"/>
  <c r="N12" i="60"/>
  <c r="I12" i="60"/>
  <c r="P12" i="60" s="1"/>
  <c r="J12" i="60" s="1"/>
  <c r="L12" i="60" s="1"/>
  <c r="O11" i="60"/>
  <c r="N11" i="60"/>
  <c r="I11" i="60"/>
  <c r="O10" i="60"/>
  <c r="N10" i="60"/>
  <c r="Q10" i="60" s="1"/>
  <c r="I10" i="60"/>
  <c r="P10" i="60" s="1"/>
  <c r="J10" i="60" s="1"/>
  <c r="L10" i="60" s="1"/>
  <c r="O9" i="60"/>
  <c r="N9" i="60"/>
  <c r="I9" i="60"/>
  <c r="O8" i="60"/>
  <c r="N8" i="60"/>
  <c r="Q8" i="60" s="1"/>
  <c r="I8" i="60"/>
  <c r="O7" i="60"/>
  <c r="N7" i="60"/>
  <c r="I7" i="60"/>
  <c r="Q6" i="60"/>
  <c r="P6" i="60"/>
  <c r="J6" i="60" s="1"/>
  <c r="L6" i="60" s="1"/>
  <c r="O6" i="60"/>
  <c r="N6" i="60"/>
  <c r="I6" i="60"/>
  <c r="O5" i="60"/>
  <c r="N5" i="60"/>
  <c r="Q5" i="60" s="1"/>
  <c r="I5" i="60"/>
  <c r="P5" i="60" s="1"/>
  <c r="J5" i="60" s="1"/>
  <c r="L5" i="60" s="1"/>
  <c r="Q4" i="60"/>
  <c r="O4" i="60"/>
  <c r="N4" i="60"/>
  <c r="I4" i="60"/>
  <c r="P4" i="60" s="1"/>
  <c r="J4" i="60" s="1"/>
  <c r="L4" i="60" s="1"/>
  <c r="I6" i="49"/>
  <c r="N6" i="49"/>
  <c r="O6" i="49"/>
  <c r="P6" i="49" s="1"/>
  <c r="J6" i="49" s="1"/>
  <c r="L6" i="49" s="1"/>
  <c r="Q6" i="49"/>
  <c r="I7" i="49"/>
  <c r="P7" i="49" s="1"/>
  <c r="J7" i="49" s="1"/>
  <c r="L7" i="49" s="1"/>
  <c r="N7" i="49"/>
  <c r="Q7" i="49" s="1"/>
  <c r="O7" i="49"/>
  <c r="I8" i="49"/>
  <c r="N8" i="49"/>
  <c r="Q8" i="49" s="1"/>
  <c r="O8" i="49"/>
  <c r="I9" i="49"/>
  <c r="N9" i="49"/>
  <c r="O9" i="49"/>
  <c r="I10" i="49"/>
  <c r="N10" i="49"/>
  <c r="O10" i="49"/>
  <c r="Q10" i="49"/>
  <c r="I11" i="49"/>
  <c r="N11" i="49"/>
  <c r="O11" i="49"/>
  <c r="Q11" i="49"/>
  <c r="I12" i="49"/>
  <c r="P12" i="49" s="1"/>
  <c r="J12" i="49" s="1"/>
  <c r="L12" i="49" s="1"/>
  <c r="N12" i="49"/>
  <c r="O12" i="49"/>
  <c r="Q12" i="49"/>
  <c r="I13" i="49"/>
  <c r="N13" i="49"/>
  <c r="O13" i="49"/>
  <c r="Q13" i="49"/>
  <c r="I14" i="49"/>
  <c r="N14" i="49"/>
  <c r="O14" i="49"/>
  <c r="P14" i="49"/>
  <c r="J14" i="49" s="1"/>
  <c r="L14" i="49" s="1"/>
  <c r="Q14" i="49"/>
  <c r="I15" i="49"/>
  <c r="P15" i="49" s="1"/>
  <c r="J15" i="49" s="1"/>
  <c r="L15" i="49" s="1"/>
  <c r="N15" i="49"/>
  <c r="O15" i="49"/>
  <c r="I9" i="46"/>
  <c r="P9" i="46" s="1"/>
  <c r="J9" i="46" s="1"/>
  <c r="L9" i="46" s="1"/>
  <c r="N9" i="46"/>
  <c r="O9" i="46"/>
  <c r="Q9" i="46"/>
  <c r="I10" i="46"/>
  <c r="N10" i="46"/>
  <c r="O10" i="46"/>
  <c r="P10" i="46"/>
  <c r="J10" i="46" s="1"/>
  <c r="L10" i="46" s="1"/>
  <c r="I11" i="46"/>
  <c r="N11" i="46"/>
  <c r="O11" i="46"/>
  <c r="I12" i="46"/>
  <c r="N12" i="46"/>
  <c r="O12" i="46"/>
  <c r="I13" i="46"/>
  <c r="N13" i="46"/>
  <c r="Q13" i="46" s="1"/>
  <c r="O13" i="46"/>
  <c r="I14" i="46"/>
  <c r="N14" i="46"/>
  <c r="O14" i="46"/>
  <c r="Q14" i="46"/>
  <c r="I8" i="54"/>
  <c r="N8" i="54"/>
  <c r="O8" i="54"/>
  <c r="P8" i="54" s="1"/>
  <c r="J8" i="54" s="1"/>
  <c r="L8" i="54" s="1"/>
  <c r="Q8" i="54"/>
  <c r="I9" i="54"/>
  <c r="N9" i="54"/>
  <c r="Q9" i="54" s="1"/>
  <c r="O9" i="54"/>
  <c r="P9" i="54"/>
  <c r="J9" i="54" s="1"/>
  <c r="L9" i="54" s="1"/>
  <c r="I7" i="44"/>
  <c r="P7" i="44" s="1"/>
  <c r="J7" i="44" s="1"/>
  <c r="L7" i="44" s="1"/>
  <c r="N7" i="44"/>
  <c r="Q7" i="44" s="1"/>
  <c r="O7" i="44"/>
  <c r="I8" i="44"/>
  <c r="N8" i="44"/>
  <c r="O8" i="44"/>
  <c r="I9" i="44"/>
  <c r="N9" i="44"/>
  <c r="O9" i="44"/>
  <c r="I10" i="44"/>
  <c r="N10" i="44"/>
  <c r="O10" i="44"/>
  <c r="I11" i="44"/>
  <c r="N11" i="44"/>
  <c r="O11" i="44"/>
  <c r="I12" i="44"/>
  <c r="N12" i="44"/>
  <c r="O12" i="44"/>
  <c r="I13" i="44"/>
  <c r="N13" i="44"/>
  <c r="Q13" i="44" s="1"/>
  <c r="O13" i="44"/>
  <c r="I16" i="53"/>
  <c r="P16" i="53" s="1"/>
  <c r="J16" i="53" s="1"/>
  <c r="L16" i="53" s="1"/>
  <c r="N16" i="53"/>
  <c r="O16" i="53"/>
  <c r="Q16" i="53"/>
  <c r="I17" i="53"/>
  <c r="P17" i="53" s="1"/>
  <c r="J17" i="53" s="1"/>
  <c r="L17" i="53" s="1"/>
  <c r="N17" i="53"/>
  <c r="O17" i="53"/>
  <c r="I18" i="53"/>
  <c r="N18" i="53"/>
  <c r="P18" i="53" s="1"/>
  <c r="J18" i="53" s="1"/>
  <c r="L18" i="53" s="1"/>
  <c r="O18" i="53"/>
  <c r="I19" i="53"/>
  <c r="N19" i="53"/>
  <c r="O19" i="53"/>
  <c r="I20" i="53"/>
  <c r="N20" i="53"/>
  <c r="O20" i="53"/>
  <c r="I21" i="53"/>
  <c r="N21" i="53"/>
  <c r="O21" i="53"/>
  <c r="O9" i="59"/>
  <c r="N9" i="59"/>
  <c r="Q9" i="59" s="1"/>
  <c r="I9" i="59"/>
  <c r="O8" i="59"/>
  <c r="N8" i="59"/>
  <c r="I8" i="59"/>
  <c r="O7" i="59"/>
  <c r="N7" i="59"/>
  <c r="I7" i="59"/>
  <c r="O6" i="59"/>
  <c r="N6" i="59"/>
  <c r="I6" i="59"/>
  <c r="O5" i="59"/>
  <c r="N5" i="59"/>
  <c r="I5" i="59"/>
  <c r="O4" i="59"/>
  <c r="N4" i="59"/>
  <c r="Q4" i="59" s="1"/>
  <c r="I4" i="59"/>
  <c r="O8" i="58"/>
  <c r="N8" i="58"/>
  <c r="Q8" i="58" s="1"/>
  <c r="I8" i="58"/>
  <c r="O7" i="58"/>
  <c r="N7" i="58"/>
  <c r="I7" i="58"/>
  <c r="O6" i="58"/>
  <c r="N6" i="58"/>
  <c r="I6" i="58"/>
  <c r="O5" i="58"/>
  <c r="N5" i="58"/>
  <c r="I5" i="58"/>
  <c r="O4" i="58"/>
  <c r="N4" i="58"/>
  <c r="I4" i="58"/>
  <c r="O8" i="57"/>
  <c r="N8" i="57"/>
  <c r="I8" i="57"/>
  <c r="O7" i="57"/>
  <c r="N7" i="57"/>
  <c r="I7" i="57"/>
  <c r="P7" i="57" s="1"/>
  <c r="J7" i="57" s="1"/>
  <c r="L7" i="57" s="1"/>
  <c r="O6" i="57"/>
  <c r="N6" i="57"/>
  <c r="I6" i="57"/>
  <c r="O5" i="57"/>
  <c r="N5" i="57"/>
  <c r="I5" i="57"/>
  <c r="O4" i="57"/>
  <c r="N4" i="57"/>
  <c r="Q4" i="57" s="1"/>
  <c r="I4" i="57"/>
  <c r="P4" i="57" s="1"/>
  <c r="J4" i="57" s="1"/>
  <c r="L4" i="57" s="1"/>
  <c r="Q11" i="44" l="1"/>
  <c r="P11" i="44"/>
  <c r="J11" i="44" s="1"/>
  <c r="L11" i="44" s="1"/>
  <c r="P8" i="44"/>
  <c r="J8" i="44" s="1"/>
  <c r="L8" i="44" s="1"/>
  <c r="Q12" i="44"/>
  <c r="Q20" i="53"/>
  <c r="P20" i="53"/>
  <c r="J20" i="53" s="1"/>
  <c r="L20" i="53" s="1"/>
  <c r="P24" i="61"/>
  <c r="J24" i="61" s="1"/>
  <c r="L24" i="61" s="1"/>
  <c r="Q28" i="61"/>
  <c r="Q16" i="61"/>
  <c r="Q11" i="61"/>
  <c r="Q26" i="61"/>
  <c r="Q5" i="64"/>
  <c r="Q8" i="64"/>
  <c r="P6" i="64"/>
  <c r="J6" i="64" s="1"/>
  <c r="L6" i="64" s="1"/>
  <c r="Q6" i="64"/>
  <c r="R6" i="64" s="1"/>
  <c r="P5" i="64"/>
  <c r="J5" i="64" s="1"/>
  <c r="L5" i="64" s="1"/>
  <c r="M6" i="64" s="1"/>
  <c r="Q7" i="64"/>
  <c r="R7" i="64" s="1"/>
  <c r="M7" i="64"/>
  <c r="R4" i="64"/>
  <c r="R8" i="64"/>
  <c r="R5" i="64"/>
  <c r="R9" i="64"/>
  <c r="M9" i="64"/>
  <c r="Q9" i="64"/>
  <c r="P9" i="63"/>
  <c r="J9" i="63" s="1"/>
  <c r="L9" i="63" s="1"/>
  <c r="P4" i="63"/>
  <c r="J4" i="63" s="1"/>
  <c r="L4" i="63" s="1"/>
  <c r="Q10" i="63"/>
  <c r="P5" i="63"/>
  <c r="J5" i="63" s="1"/>
  <c r="L5" i="63" s="1"/>
  <c r="R5" i="63" s="1"/>
  <c r="P7" i="63"/>
  <c r="J7" i="63" s="1"/>
  <c r="L7" i="63" s="1"/>
  <c r="R7" i="63" s="1"/>
  <c r="R4" i="63"/>
  <c r="R9" i="63"/>
  <c r="R6" i="63"/>
  <c r="R8" i="63"/>
  <c r="R11" i="63"/>
  <c r="P10" i="63"/>
  <c r="J10" i="63" s="1"/>
  <c r="L10" i="63" s="1"/>
  <c r="M29" i="62"/>
  <c r="R29" i="62"/>
  <c r="Q5" i="62"/>
  <c r="Q12" i="62"/>
  <c r="Q19" i="62"/>
  <c r="P22" i="62"/>
  <c r="J22" i="62" s="1"/>
  <c r="L22" i="62" s="1"/>
  <c r="Q26" i="62"/>
  <c r="P10" i="62"/>
  <c r="J10" i="62" s="1"/>
  <c r="L10" i="62" s="1"/>
  <c r="R10" i="62" s="1"/>
  <c r="Q24" i="62"/>
  <c r="Q8" i="62"/>
  <c r="P25" i="62"/>
  <c r="J25" i="62" s="1"/>
  <c r="L25" i="62" s="1"/>
  <c r="P5" i="62"/>
  <c r="J5" i="62" s="1"/>
  <c r="L5" i="62" s="1"/>
  <c r="P9" i="62"/>
  <c r="J9" i="62" s="1"/>
  <c r="L9" i="62" s="1"/>
  <c r="P12" i="62"/>
  <c r="J12" i="62" s="1"/>
  <c r="L12" i="62" s="1"/>
  <c r="R5" i="62"/>
  <c r="R12" i="62"/>
  <c r="R16" i="62"/>
  <c r="R22" i="62"/>
  <c r="R7" i="62"/>
  <c r="R6" i="62"/>
  <c r="R13" i="62"/>
  <c r="R20" i="62"/>
  <c r="R15" i="62"/>
  <c r="R14" i="62"/>
  <c r="R21" i="62"/>
  <c r="R28" i="62"/>
  <c r="R23" i="62"/>
  <c r="P8" i="62"/>
  <c r="J8" i="62" s="1"/>
  <c r="L8" i="62" s="1"/>
  <c r="P24" i="62"/>
  <c r="J24" i="62" s="1"/>
  <c r="L24" i="62" s="1"/>
  <c r="Q16" i="62"/>
  <c r="Q9" i="62"/>
  <c r="R9" i="62" s="1"/>
  <c r="Q25" i="62"/>
  <c r="R25" i="62" s="1"/>
  <c r="P11" i="62"/>
  <c r="J11" i="62" s="1"/>
  <c r="L11" i="62" s="1"/>
  <c r="M22" i="62" s="1"/>
  <c r="P19" i="62"/>
  <c r="J19" i="62" s="1"/>
  <c r="L19" i="62" s="1"/>
  <c r="P27" i="62"/>
  <c r="J27" i="62" s="1"/>
  <c r="L27" i="62" s="1"/>
  <c r="P4" i="62"/>
  <c r="J4" i="62" s="1"/>
  <c r="L4" i="62" s="1"/>
  <c r="P17" i="62"/>
  <c r="J17" i="62" s="1"/>
  <c r="L17" i="62" s="1"/>
  <c r="P18" i="62"/>
  <c r="J18" i="62" s="1"/>
  <c r="L18" i="62" s="1"/>
  <c r="P26" i="62"/>
  <c r="J26" i="62" s="1"/>
  <c r="L26" i="62" s="1"/>
  <c r="Q10" i="62"/>
  <c r="Q13" i="61"/>
  <c r="P4" i="61"/>
  <c r="J4" i="61" s="1"/>
  <c r="L4" i="61" s="1"/>
  <c r="M24" i="61" s="1"/>
  <c r="P17" i="61"/>
  <c r="J17" i="61" s="1"/>
  <c r="L17" i="61" s="1"/>
  <c r="R17" i="61" s="1"/>
  <c r="P27" i="61"/>
  <c r="J27" i="61" s="1"/>
  <c r="L27" i="61" s="1"/>
  <c r="R27" i="61" s="1"/>
  <c r="P25" i="61"/>
  <c r="J25" i="61" s="1"/>
  <c r="L25" i="61" s="1"/>
  <c r="M25" i="61" s="1"/>
  <c r="P22" i="61"/>
  <c r="J22" i="61" s="1"/>
  <c r="L22" i="61" s="1"/>
  <c r="M22" i="61" s="1"/>
  <c r="P26" i="61"/>
  <c r="J26" i="61" s="1"/>
  <c r="L26" i="61" s="1"/>
  <c r="R26" i="61" s="1"/>
  <c r="Q5" i="61"/>
  <c r="P11" i="61"/>
  <c r="J11" i="61" s="1"/>
  <c r="L11" i="61" s="1"/>
  <c r="R11" i="61" s="1"/>
  <c r="Q15" i="61"/>
  <c r="P18" i="61"/>
  <c r="J18" i="61" s="1"/>
  <c r="L18" i="61" s="1"/>
  <c r="P9" i="61"/>
  <c r="J9" i="61" s="1"/>
  <c r="L9" i="61" s="1"/>
  <c r="Q21" i="61"/>
  <c r="P23" i="61"/>
  <c r="J23" i="61" s="1"/>
  <c r="L23" i="61" s="1"/>
  <c r="Q18" i="61"/>
  <c r="R24" i="61"/>
  <c r="R20" i="61"/>
  <c r="R28" i="61"/>
  <c r="R21" i="61"/>
  <c r="Q23" i="61"/>
  <c r="R23" i="61" s="1"/>
  <c r="Q22" i="61"/>
  <c r="R22" i="61" s="1"/>
  <c r="R12" i="61"/>
  <c r="R19" i="61"/>
  <c r="R4" i="61"/>
  <c r="R10" i="61"/>
  <c r="P5" i="61"/>
  <c r="J5" i="61" s="1"/>
  <c r="L5" i="61" s="1"/>
  <c r="P14" i="61"/>
  <c r="J14" i="61" s="1"/>
  <c r="L14" i="61" s="1"/>
  <c r="P15" i="61"/>
  <c r="J15" i="61" s="1"/>
  <c r="L15" i="61" s="1"/>
  <c r="Q9" i="61"/>
  <c r="R9" i="61" s="1"/>
  <c r="Q17" i="61"/>
  <c r="P13" i="61"/>
  <c r="J13" i="61" s="1"/>
  <c r="L13" i="61" s="1"/>
  <c r="P6" i="61"/>
  <c r="J6" i="61" s="1"/>
  <c r="L6" i="61" s="1"/>
  <c r="P7" i="61"/>
  <c r="J7" i="61" s="1"/>
  <c r="L7" i="61" s="1"/>
  <c r="P8" i="61"/>
  <c r="J8" i="61" s="1"/>
  <c r="L8" i="61" s="1"/>
  <c r="P16" i="61"/>
  <c r="J16" i="61" s="1"/>
  <c r="L16" i="61" s="1"/>
  <c r="P9" i="60"/>
  <c r="J9" i="60" s="1"/>
  <c r="L9" i="60" s="1"/>
  <c r="Q11" i="60"/>
  <c r="Q15" i="60"/>
  <c r="P19" i="60"/>
  <c r="J19" i="60" s="1"/>
  <c r="L19" i="60" s="1"/>
  <c r="M19" i="60" s="1"/>
  <c r="Q7" i="60"/>
  <c r="P18" i="60"/>
  <c r="J18" i="60" s="1"/>
  <c r="L18" i="60" s="1"/>
  <c r="M18" i="60" s="1"/>
  <c r="Q12" i="60"/>
  <c r="R12" i="60" s="1"/>
  <c r="P11" i="60"/>
  <c r="J11" i="60" s="1"/>
  <c r="L11" i="60" s="1"/>
  <c r="R16" i="60"/>
  <c r="R17" i="60"/>
  <c r="Q19" i="60"/>
  <c r="R19" i="60" s="1"/>
  <c r="Q18" i="60"/>
  <c r="R6" i="60"/>
  <c r="R5" i="60"/>
  <c r="R10" i="60"/>
  <c r="R14" i="60"/>
  <c r="R13" i="60"/>
  <c r="R4" i="60"/>
  <c r="R11" i="60"/>
  <c r="Q9" i="60"/>
  <c r="R9" i="60" s="1"/>
  <c r="P8" i="60"/>
  <c r="J8" i="60" s="1"/>
  <c r="L8" i="60" s="1"/>
  <c r="P7" i="60"/>
  <c r="J7" i="60" s="1"/>
  <c r="L7" i="60" s="1"/>
  <c r="M4" i="60" s="1"/>
  <c r="P15" i="60"/>
  <c r="J15" i="60" s="1"/>
  <c r="L15" i="60" s="1"/>
  <c r="Q15" i="49"/>
  <c r="P10" i="49"/>
  <c r="J10" i="49" s="1"/>
  <c r="L10" i="49" s="1"/>
  <c r="Q9" i="49"/>
  <c r="P13" i="49"/>
  <c r="J13" i="49" s="1"/>
  <c r="L13" i="49" s="1"/>
  <c r="P11" i="49"/>
  <c r="J11" i="49" s="1"/>
  <c r="L11" i="49" s="1"/>
  <c r="P9" i="49"/>
  <c r="J9" i="49" s="1"/>
  <c r="L9" i="49" s="1"/>
  <c r="P8" i="49"/>
  <c r="J8" i="49" s="1"/>
  <c r="L8" i="49" s="1"/>
  <c r="R15" i="49"/>
  <c r="R12" i="49"/>
  <c r="R10" i="49"/>
  <c r="R9" i="49"/>
  <c r="R13" i="49"/>
  <c r="R6" i="49"/>
  <c r="R14" i="49"/>
  <c r="R8" i="49"/>
  <c r="R7" i="49"/>
  <c r="P13" i="46"/>
  <c r="J13" i="46" s="1"/>
  <c r="L13" i="46" s="1"/>
  <c r="Q10" i="46"/>
  <c r="R10" i="46" s="1"/>
  <c r="P14" i="46"/>
  <c r="J14" i="46" s="1"/>
  <c r="L14" i="46" s="1"/>
  <c r="P11" i="46"/>
  <c r="J11" i="46" s="1"/>
  <c r="L11" i="46" s="1"/>
  <c r="Q12" i="46"/>
  <c r="P12" i="46"/>
  <c r="J12" i="46" s="1"/>
  <c r="L12" i="46" s="1"/>
  <c r="R13" i="46"/>
  <c r="R12" i="46"/>
  <c r="R14" i="46"/>
  <c r="R9" i="46"/>
  <c r="R11" i="46"/>
  <c r="Q11" i="46"/>
  <c r="R9" i="54"/>
  <c r="M9" i="54"/>
  <c r="R8" i="54"/>
  <c r="M8" i="54"/>
  <c r="P13" i="44"/>
  <c r="J13" i="44" s="1"/>
  <c r="L13" i="44" s="1"/>
  <c r="R13" i="44" s="1"/>
  <c r="P10" i="44"/>
  <c r="J10" i="44" s="1"/>
  <c r="L10" i="44" s="1"/>
  <c r="P12" i="44"/>
  <c r="J12" i="44" s="1"/>
  <c r="L12" i="44" s="1"/>
  <c r="Q9" i="44"/>
  <c r="P9" i="44"/>
  <c r="J9" i="44" s="1"/>
  <c r="L9" i="44" s="1"/>
  <c r="Q8" i="44"/>
  <c r="R8" i="44" s="1"/>
  <c r="R7" i="44"/>
  <c r="Q10" i="44"/>
  <c r="Q17" i="53"/>
  <c r="R17" i="53" s="1"/>
  <c r="Q21" i="53"/>
  <c r="P19" i="53"/>
  <c r="J19" i="53" s="1"/>
  <c r="L19" i="53" s="1"/>
  <c r="P21" i="53"/>
  <c r="J21" i="53" s="1"/>
  <c r="L21" i="53" s="1"/>
  <c r="R21" i="53" s="1"/>
  <c r="R20" i="53"/>
  <c r="R16" i="53"/>
  <c r="Q19" i="53"/>
  <c r="Q18" i="53"/>
  <c r="R18" i="53" s="1"/>
  <c r="Q7" i="57"/>
  <c r="P4" i="59"/>
  <c r="J4" i="59" s="1"/>
  <c r="L4" i="59" s="1"/>
  <c r="P9" i="59"/>
  <c r="J9" i="59" s="1"/>
  <c r="L9" i="59" s="1"/>
  <c r="P8" i="57"/>
  <c r="J8" i="57" s="1"/>
  <c r="L8" i="57" s="1"/>
  <c r="M8" i="57" s="1"/>
  <c r="P4" i="58"/>
  <c r="J4" i="58" s="1"/>
  <c r="L4" i="58" s="1"/>
  <c r="Q8" i="57"/>
  <c r="Q4" i="58"/>
  <c r="P7" i="58"/>
  <c r="J7" i="58" s="1"/>
  <c r="L7" i="58" s="1"/>
  <c r="Q7" i="59"/>
  <c r="Q6" i="57"/>
  <c r="P5" i="57"/>
  <c r="J5" i="57" s="1"/>
  <c r="L5" i="57" s="1"/>
  <c r="M5" i="57" s="1"/>
  <c r="P6" i="57"/>
  <c r="J6" i="57" s="1"/>
  <c r="L6" i="57" s="1"/>
  <c r="M6" i="57" s="1"/>
  <c r="P5" i="58"/>
  <c r="J5" i="58" s="1"/>
  <c r="L5" i="58" s="1"/>
  <c r="Q5" i="57"/>
  <c r="P6" i="59"/>
  <c r="J6" i="59" s="1"/>
  <c r="L6" i="59" s="1"/>
  <c r="P8" i="59"/>
  <c r="J8" i="59" s="1"/>
  <c r="L8" i="59" s="1"/>
  <c r="Q5" i="59"/>
  <c r="Q8" i="59"/>
  <c r="R9" i="59"/>
  <c r="R4" i="59"/>
  <c r="P5" i="59"/>
  <c r="J5" i="59" s="1"/>
  <c r="L5" i="59" s="1"/>
  <c r="Q6" i="59"/>
  <c r="R6" i="59" s="1"/>
  <c r="P7" i="59"/>
  <c r="J7" i="59" s="1"/>
  <c r="L7" i="59" s="1"/>
  <c r="P6" i="58"/>
  <c r="J6" i="58" s="1"/>
  <c r="L6" i="58" s="1"/>
  <c r="Q7" i="58"/>
  <c r="R7" i="58" s="1"/>
  <c r="P8" i="58"/>
  <c r="J8" i="58" s="1"/>
  <c r="L8" i="58" s="1"/>
  <c r="R8" i="58" s="1"/>
  <c r="Q5" i="58"/>
  <c r="Q6" i="58"/>
  <c r="R7" i="57"/>
  <c r="R4" i="57"/>
  <c r="I15" i="53"/>
  <c r="N15" i="53"/>
  <c r="O15" i="53"/>
  <c r="I11" i="53"/>
  <c r="N11" i="53"/>
  <c r="O11" i="53"/>
  <c r="I12" i="53"/>
  <c r="N12" i="53"/>
  <c r="O12" i="53"/>
  <c r="I13" i="53"/>
  <c r="N13" i="53"/>
  <c r="O13" i="53"/>
  <c r="I14" i="53"/>
  <c r="N14" i="53"/>
  <c r="O14" i="53"/>
  <c r="I17" i="52"/>
  <c r="N17" i="52"/>
  <c r="O17" i="52"/>
  <c r="I18" i="52"/>
  <c r="N18" i="52"/>
  <c r="O18" i="52"/>
  <c r="I19" i="52"/>
  <c r="N19" i="52"/>
  <c r="O19" i="52"/>
  <c r="I20" i="52"/>
  <c r="N20" i="52"/>
  <c r="O20" i="52"/>
  <c r="I21" i="52"/>
  <c r="N21" i="52"/>
  <c r="Q21" i="52" s="1"/>
  <c r="O21" i="52"/>
  <c r="I22" i="52"/>
  <c r="N22" i="52"/>
  <c r="O22" i="52"/>
  <c r="P22" i="52" s="1"/>
  <c r="J22" i="52" s="1"/>
  <c r="L22" i="52" s="1"/>
  <c r="I23" i="52"/>
  <c r="N23" i="52"/>
  <c r="O23" i="52"/>
  <c r="I24" i="52"/>
  <c r="N24" i="52"/>
  <c r="O24" i="52"/>
  <c r="R11" i="44" l="1"/>
  <c r="R12" i="44"/>
  <c r="R10" i="44"/>
  <c r="R19" i="53"/>
  <c r="M11" i="61"/>
  <c r="R18" i="61"/>
  <c r="M5" i="64"/>
  <c r="M8" i="64"/>
  <c r="M4" i="64"/>
  <c r="M10" i="63"/>
  <c r="R10" i="63"/>
  <c r="M9" i="63"/>
  <c r="M11" i="63"/>
  <c r="M4" i="63"/>
  <c r="M7" i="63"/>
  <c r="M5" i="63"/>
  <c r="M8" i="63"/>
  <c r="M6" i="63"/>
  <c r="M24" i="62"/>
  <c r="R24" i="62"/>
  <c r="R27" i="62"/>
  <c r="M27" i="62"/>
  <c r="M23" i="62"/>
  <c r="M19" i="62"/>
  <c r="R19" i="62"/>
  <c r="M14" i="62"/>
  <c r="M10" i="62"/>
  <c r="M16" i="62"/>
  <c r="R11" i="62"/>
  <c r="M11" i="62"/>
  <c r="M28" i="62"/>
  <c r="M15" i="62"/>
  <c r="M12" i="62"/>
  <c r="M6" i="62"/>
  <c r="M26" i="62"/>
  <c r="R26" i="62"/>
  <c r="M20" i="62"/>
  <c r="R18" i="62"/>
  <c r="M18" i="62"/>
  <c r="M25" i="62"/>
  <c r="M7" i="62"/>
  <c r="M9" i="62"/>
  <c r="M17" i="62"/>
  <c r="R17" i="62"/>
  <c r="R4" i="62"/>
  <c r="M4" i="62"/>
  <c r="R8" i="62"/>
  <c r="M8" i="62"/>
  <c r="M21" i="62"/>
  <c r="M13" i="62"/>
  <c r="M5" i="62"/>
  <c r="M27" i="61"/>
  <c r="M21" i="61"/>
  <c r="M28" i="61"/>
  <c r="R25" i="61"/>
  <c r="M26" i="61"/>
  <c r="M4" i="61"/>
  <c r="M20" i="61"/>
  <c r="M23" i="61"/>
  <c r="R7" i="61"/>
  <c r="M7" i="61"/>
  <c r="M9" i="61"/>
  <c r="M13" i="61"/>
  <c r="R13" i="61"/>
  <c r="M18" i="61"/>
  <c r="R15" i="61"/>
  <c r="M15" i="61"/>
  <c r="R16" i="61"/>
  <c r="M16" i="61"/>
  <c r="M14" i="61"/>
  <c r="R14" i="61"/>
  <c r="M17" i="61"/>
  <c r="M6" i="61"/>
  <c r="R6" i="61"/>
  <c r="M10" i="61"/>
  <c r="M8" i="61"/>
  <c r="R8" i="61"/>
  <c r="M5" i="61"/>
  <c r="R5" i="61"/>
  <c r="M19" i="61"/>
  <c r="M12" i="61"/>
  <c r="R18" i="60"/>
  <c r="M17" i="60"/>
  <c r="M12" i="60"/>
  <c r="M16" i="60"/>
  <c r="M15" i="60"/>
  <c r="R15" i="60"/>
  <c r="M13" i="60"/>
  <c r="M5" i="60"/>
  <c r="M7" i="60"/>
  <c r="R7" i="60"/>
  <c r="M8" i="60"/>
  <c r="R8" i="60"/>
  <c r="M14" i="60"/>
  <c r="M6" i="60"/>
  <c r="M11" i="60"/>
  <c r="M10" i="60"/>
  <c r="M9" i="60"/>
  <c r="R11" i="49"/>
  <c r="R9" i="44"/>
  <c r="R4" i="58"/>
  <c r="R8" i="57"/>
  <c r="P11" i="53"/>
  <c r="J11" i="53" s="1"/>
  <c r="L11" i="53" s="1"/>
  <c r="R11" i="53" s="1"/>
  <c r="P21" i="52"/>
  <c r="J21" i="52" s="1"/>
  <c r="L21" i="52" s="1"/>
  <c r="R21" i="52" s="1"/>
  <c r="M7" i="57"/>
  <c r="R6" i="57"/>
  <c r="M4" i="57"/>
  <c r="R5" i="57"/>
  <c r="P24" i="52"/>
  <c r="J24" i="52" s="1"/>
  <c r="L24" i="52" s="1"/>
  <c r="Q14" i="53"/>
  <c r="Q15" i="53"/>
  <c r="P15" i="53"/>
  <c r="J15" i="53" s="1"/>
  <c r="L15" i="53" s="1"/>
  <c r="Q19" i="52"/>
  <c r="Q18" i="52"/>
  <c r="Q12" i="53"/>
  <c r="P18" i="52"/>
  <c r="J18" i="52" s="1"/>
  <c r="L18" i="52" s="1"/>
  <c r="R18" i="52" s="1"/>
  <c r="P12" i="53"/>
  <c r="J12" i="53" s="1"/>
  <c r="L12" i="53" s="1"/>
  <c r="R12" i="53" s="1"/>
  <c r="P17" i="52"/>
  <c r="J17" i="52" s="1"/>
  <c r="L17" i="52" s="1"/>
  <c r="Q17" i="52"/>
  <c r="Q11" i="53"/>
  <c r="R5" i="58"/>
  <c r="R8" i="59"/>
  <c r="M8" i="59"/>
  <c r="M9" i="59"/>
  <c r="R7" i="59"/>
  <c r="M7" i="59"/>
  <c r="M4" i="59"/>
  <c r="M6" i="59"/>
  <c r="M5" i="59"/>
  <c r="R5" i="59"/>
  <c r="R6" i="58"/>
  <c r="M7" i="58"/>
  <c r="M5" i="58"/>
  <c r="M8" i="58"/>
  <c r="M6" i="58"/>
  <c r="M4" i="58"/>
  <c r="Q23" i="52"/>
  <c r="Q22" i="52"/>
  <c r="R22" i="52" s="1"/>
  <c r="Q20" i="52"/>
  <c r="P19" i="52"/>
  <c r="J19" i="52" s="1"/>
  <c r="L19" i="52" s="1"/>
  <c r="P14" i="53"/>
  <c r="J14" i="53" s="1"/>
  <c r="L14" i="53" s="1"/>
  <c r="Q24" i="52"/>
  <c r="P23" i="52"/>
  <c r="J23" i="52" s="1"/>
  <c r="L23" i="52" s="1"/>
  <c r="P20" i="52"/>
  <c r="J20" i="52" s="1"/>
  <c r="L20" i="52" s="1"/>
  <c r="P13" i="53"/>
  <c r="J13" i="53" s="1"/>
  <c r="L13" i="53" s="1"/>
  <c r="Q13" i="53"/>
  <c r="O7" i="56"/>
  <c r="N7" i="56"/>
  <c r="Q7" i="56" s="1"/>
  <c r="I7" i="56"/>
  <c r="O6" i="56"/>
  <c r="N6" i="56"/>
  <c r="I6" i="56"/>
  <c r="O5" i="56"/>
  <c r="N5" i="56"/>
  <c r="I5" i="56"/>
  <c r="Q4" i="56"/>
  <c r="O4" i="56"/>
  <c r="N4" i="56"/>
  <c r="I4" i="56"/>
  <c r="O5" i="55"/>
  <c r="N5" i="55"/>
  <c r="Q5" i="55" s="1"/>
  <c r="I5" i="55"/>
  <c r="P5" i="55" s="1"/>
  <c r="J5" i="55" s="1"/>
  <c r="L5" i="55" s="1"/>
  <c r="O4" i="55"/>
  <c r="N4" i="55"/>
  <c r="I4" i="55"/>
  <c r="O7" i="54"/>
  <c r="N7" i="54"/>
  <c r="I7" i="54"/>
  <c r="P7" i="54" s="1"/>
  <c r="J7" i="54" s="1"/>
  <c r="L7" i="54" s="1"/>
  <c r="O6" i="54"/>
  <c r="N6" i="54"/>
  <c r="I6" i="54"/>
  <c r="O5" i="54"/>
  <c r="N5" i="54"/>
  <c r="I5" i="54"/>
  <c r="O4" i="54"/>
  <c r="N4" i="54"/>
  <c r="I4" i="54"/>
  <c r="O10" i="53"/>
  <c r="N10" i="53"/>
  <c r="I10" i="53"/>
  <c r="O9" i="53"/>
  <c r="N9" i="53"/>
  <c r="I9" i="53"/>
  <c r="O8" i="53"/>
  <c r="N8" i="53"/>
  <c r="I8" i="53"/>
  <c r="P8" i="53" s="1"/>
  <c r="J8" i="53" s="1"/>
  <c r="L8" i="53" s="1"/>
  <c r="O7" i="53"/>
  <c r="N7" i="53"/>
  <c r="I7" i="53"/>
  <c r="O6" i="53"/>
  <c r="N6" i="53"/>
  <c r="I6" i="53"/>
  <c r="O5" i="53"/>
  <c r="N5" i="53"/>
  <c r="Q5" i="53" s="1"/>
  <c r="I5" i="53"/>
  <c r="O4" i="53"/>
  <c r="N4" i="53"/>
  <c r="Q4" i="53" s="1"/>
  <c r="I4" i="53"/>
  <c r="O16" i="52"/>
  <c r="N16" i="52"/>
  <c r="I16" i="52"/>
  <c r="O15" i="52"/>
  <c r="N15" i="52"/>
  <c r="I15" i="52"/>
  <c r="O14" i="52"/>
  <c r="N14" i="52"/>
  <c r="I14" i="52"/>
  <c r="O13" i="52"/>
  <c r="N13" i="52"/>
  <c r="I13" i="52"/>
  <c r="O12" i="52"/>
  <c r="Q12" i="52" s="1"/>
  <c r="N12" i="52"/>
  <c r="I12" i="52"/>
  <c r="O11" i="52"/>
  <c r="N11" i="52"/>
  <c r="I11" i="52"/>
  <c r="O10" i="52"/>
  <c r="N10" i="52"/>
  <c r="I10" i="52"/>
  <c r="O9" i="52"/>
  <c r="N9" i="52"/>
  <c r="I9" i="52"/>
  <c r="O8" i="52"/>
  <c r="N8" i="52"/>
  <c r="I8" i="52"/>
  <c r="O7" i="52"/>
  <c r="N7" i="52"/>
  <c r="I7" i="52"/>
  <c r="O6" i="52"/>
  <c r="N6" i="52"/>
  <c r="I6" i="52"/>
  <c r="O5" i="52"/>
  <c r="N5" i="52"/>
  <c r="Q5" i="52" s="1"/>
  <c r="I5" i="52"/>
  <c r="P5" i="52" s="1"/>
  <c r="J5" i="52" s="1"/>
  <c r="L5" i="52" s="1"/>
  <c r="O4" i="52"/>
  <c r="N4" i="52"/>
  <c r="I4" i="52"/>
  <c r="P4" i="54" l="1"/>
  <c r="J4" i="54" s="1"/>
  <c r="L4" i="54" s="1"/>
  <c r="P4" i="53"/>
  <c r="J4" i="53" s="1"/>
  <c r="L4" i="53" s="1"/>
  <c r="P5" i="53"/>
  <c r="J5" i="53" s="1"/>
  <c r="L5" i="53" s="1"/>
  <c r="Q10" i="53"/>
  <c r="Q6" i="53"/>
  <c r="R24" i="52"/>
  <c r="Q7" i="52"/>
  <c r="R20" i="52"/>
  <c r="Q11" i="52"/>
  <c r="Q16" i="52"/>
  <c r="Q7" i="54"/>
  <c r="R14" i="53"/>
  <c r="P7" i="53"/>
  <c r="J7" i="53" s="1"/>
  <c r="L7" i="53" s="1"/>
  <c r="Q5" i="54"/>
  <c r="P4" i="55"/>
  <c r="J4" i="55" s="1"/>
  <c r="L4" i="55" s="1"/>
  <c r="R4" i="55" s="1"/>
  <c r="R19" i="52"/>
  <c r="R17" i="52"/>
  <c r="R23" i="52"/>
  <c r="Q7" i="53"/>
  <c r="Q4" i="55"/>
  <c r="P7" i="56"/>
  <c r="J7" i="56" s="1"/>
  <c r="L7" i="56" s="1"/>
  <c r="R15" i="53"/>
  <c r="Q13" i="52"/>
  <c r="Q5" i="56"/>
  <c r="Q8" i="53"/>
  <c r="R8" i="53" s="1"/>
  <c r="P6" i="53"/>
  <c r="J6" i="53" s="1"/>
  <c r="L6" i="53" s="1"/>
  <c r="P4" i="56"/>
  <c r="J4" i="56" s="1"/>
  <c r="L4" i="56" s="1"/>
  <c r="R4" i="56" s="1"/>
  <c r="P4" i="52"/>
  <c r="J4" i="52" s="1"/>
  <c r="L4" i="52" s="1"/>
  <c r="P16" i="52"/>
  <c r="J16" i="52" s="1"/>
  <c r="L16" i="52" s="1"/>
  <c r="R16" i="52" s="1"/>
  <c r="P14" i="52"/>
  <c r="J14" i="52" s="1"/>
  <c r="L14" i="52" s="1"/>
  <c r="Q4" i="52"/>
  <c r="P10" i="53"/>
  <c r="J10" i="53" s="1"/>
  <c r="L10" i="53" s="1"/>
  <c r="R10" i="53" s="1"/>
  <c r="P13" i="52"/>
  <c r="J13" i="52" s="1"/>
  <c r="L13" i="52" s="1"/>
  <c r="R4" i="53"/>
  <c r="Q6" i="56"/>
  <c r="P6" i="56"/>
  <c r="J6" i="56" s="1"/>
  <c r="L6" i="56" s="1"/>
  <c r="M6" i="56" s="1"/>
  <c r="Q9" i="52"/>
  <c r="P9" i="52"/>
  <c r="J9" i="52" s="1"/>
  <c r="L9" i="52" s="1"/>
  <c r="R9" i="52" s="1"/>
  <c r="Q9" i="53"/>
  <c r="P9" i="53"/>
  <c r="J9" i="53" s="1"/>
  <c r="L9" i="53" s="1"/>
  <c r="P7" i="52"/>
  <c r="J7" i="52" s="1"/>
  <c r="L7" i="52" s="1"/>
  <c r="R7" i="52" s="1"/>
  <c r="Q8" i="52"/>
  <c r="P5" i="56"/>
  <c r="J5" i="56" s="1"/>
  <c r="L5" i="56" s="1"/>
  <c r="P10" i="52"/>
  <c r="J10" i="52" s="1"/>
  <c r="L10" i="52" s="1"/>
  <c r="P12" i="52"/>
  <c r="J12" i="52" s="1"/>
  <c r="L12" i="52" s="1"/>
  <c r="R12" i="52" s="1"/>
  <c r="P15" i="52"/>
  <c r="J15" i="52" s="1"/>
  <c r="L15" i="52" s="1"/>
  <c r="Q4" i="54"/>
  <c r="P6" i="52"/>
  <c r="J6" i="52" s="1"/>
  <c r="L6" i="52" s="1"/>
  <c r="P8" i="52"/>
  <c r="J8" i="52" s="1"/>
  <c r="L8" i="52" s="1"/>
  <c r="P11" i="52"/>
  <c r="J11" i="52" s="1"/>
  <c r="L11" i="52" s="1"/>
  <c r="R11" i="52" s="1"/>
  <c r="Q15" i="52"/>
  <c r="Q6" i="54"/>
  <c r="R13" i="53"/>
  <c r="P5" i="54"/>
  <c r="J5" i="54" s="1"/>
  <c r="L5" i="54" s="1"/>
  <c r="P6" i="54"/>
  <c r="J6" i="54" s="1"/>
  <c r="L6" i="54" s="1"/>
  <c r="R7" i="56"/>
  <c r="R5" i="55"/>
  <c r="R7" i="54"/>
  <c r="R6" i="53"/>
  <c r="R5" i="53"/>
  <c r="R7" i="53"/>
  <c r="R5" i="52"/>
  <c r="Q6" i="52"/>
  <c r="Q10" i="52"/>
  <c r="Q14" i="52"/>
  <c r="R5" i="56" l="1"/>
  <c r="R4" i="54"/>
  <c r="M9" i="53"/>
  <c r="M5" i="53"/>
  <c r="M16" i="53"/>
  <c r="M18" i="53"/>
  <c r="M17" i="53"/>
  <c r="M19" i="53"/>
  <c r="M21" i="53"/>
  <c r="M20" i="53"/>
  <c r="M4" i="52"/>
  <c r="R6" i="56"/>
  <c r="R8" i="52"/>
  <c r="R10" i="52"/>
  <c r="R6" i="52"/>
  <c r="M7" i="56"/>
  <c r="R14" i="52"/>
  <c r="R13" i="52"/>
  <c r="M5" i="55"/>
  <c r="M7" i="53"/>
  <c r="M5" i="56"/>
  <c r="R4" i="52"/>
  <c r="M5" i="52"/>
  <c r="M4" i="56"/>
  <c r="M10" i="52"/>
  <c r="R6" i="54"/>
  <c r="M8" i="52"/>
  <c r="M16" i="52"/>
  <c r="R15" i="52"/>
  <c r="M24" i="52"/>
  <c r="M15" i="52"/>
  <c r="M13" i="52"/>
  <c r="M5" i="54"/>
  <c r="M23" i="52"/>
  <c r="M11" i="53"/>
  <c r="M22" i="52"/>
  <c r="M6" i="53"/>
  <c r="M11" i="52"/>
  <c r="M6" i="52"/>
  <c r="M14" i="52"/>
  <c r="M7" i="52"/>
  <c r="M8" i="53"/>
  <c r="M4" i="54"/>
  <c r="M4" i="55"/>
  <c r="M14" i="53"/>
  <c r="M12" i="53"/>
  <c r="M21" i="52"/>
  <c r="M17" i="52"/>
  <c r="M13" i="53"/>
  <c r="M15" i="53"/>
  <c r="M18" i="52"/>
  <c r="M10" i="53"/>
  <c r="R9" i="53"/>
  <c r="M19" i="52"/>
  <c r="M12" i="52"/>
  <c r="M9" i="52"/>
  <c r="M4" i="53"/>
  <c r="M20" i="52"/>
  <c r="M7" i="54"/>
  <c r="M6" i="54"/>
  <c r="R5" i="54"/>
  <c r="I4" i="49"/>
  <c r="N4" i="49"/>
  <c r="O4" i="49"/>
  <c r="I5" i="49"/>
  <c r="N5" i="49"/>
  <c r="O5" i="49"/>
  <c r="I4" i="46"/>
  <c r="N4" i="46"/>
  <c r="O4" i="46"/>
  <c r="I5" i="46"/>
  <c r="N5" i="46"/>
  <c r="O5" i="46"/>
  <c r="I6" i="46"/>
  <c r="N6" i="46"/>
  <c r="O6" i="46"/>
  <c r="I7" i="46"/>
  <c r="N7" i="46"/>
  <c r="O7" i="46"/>
  <c r="I8" i="46"/>
  <c r="N8" i="46"/>
  <c r="O8" i="46"/>
  <c r="I4" i="44"/>
  <c r="N4" i="44"/>
  <c r="O4" i="44"/>
  <c r="I5" i="44"/>
  <c r="N5" i="44"/>
  <c r="O5" i="44"/>
  <c r="I6" i="44"/>
  <c r="N6" i="44"/>
  <c r="O6" i="44"/>
  <c r="I4" i="38"/>
  <c r="N4" i="38"/>
  <c r="O4" i="38"/>
  <c r="I5" i="38"/>
  <c r="N5" i="38"/>
  <c r="O5" i="38"/>
  <c r="I6" i="38"/>
  <c r="N6" i="38"/>
  <c r="O6" i="38"/>
  <c r="I4" i="37"/>
  <c r="N4" i="37"/>
  <c r="O4" i="37"/>
  <c r="I5" i="37"/>
  <c r="N5" i="37"/>
  <c r="O5" i="37"/>
  <c r="Q4" i="37" l="1"/>
  <c r="Q5" i="38"/>
  <c r="Q5" i="49"/>
  <c r="P4" i="37"/>
  <c r="J4" i="37" s="1"/>
  <c r="L4" i="37" s="1"/>
  <c r="P4" i="38"/>
  <c r="J4" i="38" s="1"/>
  <c r="L4" i="38" s="1"/>
  <c r="P5" i="44"/>
  <c r="J5" i="44" s="1"/>
  <c r="L5" i="44" s="1"/>
  <c r="Q4" i="49"/>
  <c r="P5" i="49"/>
  <c r="J5" i="49" s="1"/>
  <c r="L5" i="49" s="1"/>
  <c r="R5" i="49" s="1"/>
  <c r="P7" i="46"/>
  <c r="J7" i="46" s="1"/>
  <c r="L7" i="46" s="1"/>
  <c r="Q5" i="46"/>
  <c r="Q7" i="46"/>
  <c r="Q6" i="46"/>
  <c r="Q5" i="44"/>
  <c r="P4" i="44"/>
  <c r="J4" i="44" s="1"/>
  <c r="L4" i="44" s="1"/>
  <c r="Q4" i="44"/>
  <c r="P5" i="37"/>
  <c r="J5" i="37" s="1"/>
  <c r="L5" i="37" s="1"/>
  <c r="Q4" i="38"/>
  <c r="P4" i="49"/>
  <c r="J4" i="49" s="1"/>
  <c r="L4" i="49" s="1"/>
  <c r="Q5" i="37"/>
  <c r="Q6" i="38"/>
  <c r="P5" i="38"/>
  <c r="J5" i="38" s="1"/>
  <c r="L5" i="38" s="1"/>
  <c r="P6" i="38"/>
  <c r="J6" i="38" s="1"/>
  <c r="L6" i="38" s="1"/>
  <c r="P6" i="46"/>
  <c r="J6" i="46" s="1"/>
  <c r="L6" i="46" s="1"/>
  <c r="R6" i="46" s="1"/>
  <c r="R4" i="37"/>
  <c r="Q6" i="44"/>
  <c r="P6" i="44"/>
  <c r="J6" i="44" s="1"/>
  <c r="L6" i="44" s="1"/>
  <c r="Q4" i="46"/>
  <c r="P4" i="46"/>
  <c r="J4" i="46" s="1"/>
  <c r="L4" i="46" s="1"/>
  <c r="Q8" i="46"/>
  <c r="P8" i="46"/>
  <c r="J8" i="46" s="1"/>
  <c r="L8" i="46" s="1"/>
  <c r="P5" i="46"/>
  <c r="J5" i="46" s="1"/>
  <c r="L5" i="46" s="1"/>
  <c r="M15" i="49" l="1"/>
  <c r="M6" i="49"/>
  <c r="M13" i="49"/>
  <c r="M7" i="49"/>
  <c r="M12" i="49"/>
  <c r="M10" i="49"/>
  <c r="M14" i="49"/>
  <c r="M8" i="49"/>
  <c r="M9" i="49"/>
  <c r="M11" i="49"/>
  <c r="M12" i="46"/>
  <c r="M14" i="46"/>
  <c r="M9" i="46"/>
  <c r="M11" i="46"/>
  <c r="M13" i="46"/>
  <c r="M10" i="46"/>
  <c r="M13" i="44"/>
  <c r="M8" i="44"/>
  <c r="M11" i="44"/>
  <c r="M10" i="44"/>
  <c r="M7" i="44"/>
  <c r="M12" i="44"/>
  <c r="M9" i="44"/>
  <c r="M4" i="37"/>
  <c r="R5" i="37"/>
  <c r="R6" i="38"/>
  <c r="R4" i="38"/>
  <c r="R5" i="38"/>
  <c r="M5" i="37"/>
  <c r="M5" i="38"/>
  <c r="M4" i="49"/>
  <c r="M6" i="38"/>
  <c r="M4" i="38"/>
  <c r="R5" i="44"/>
  <c r="R7" i="46"/>
  <c r="R4" i="49"/>
  <c r="M7" i="46"/>
  <c r="M5" i="46"/>
  <c r="R4" i="44"/>
  <c r="M8" i="46"/>
  <c r="M6" i="44"/>
  <c r="M5" i="44"/>
  <c r="M5" i="49"/>
  <c r="M6" i="46"/>
  <c r="M4" i="46"/>
  <c r="M4" i="44"/>
  <c r="R5" i="46"/>
  <c r="R8" i="46"/>
  <c r="R4" i="46"/>
  <c r="R6" i="44"/>
</calcChain>
</file>

<file path=xl/sharedStrings.xml><?xml version="1.0" encoding="utf-8"?>
<sst xmlns="http://schemas.openxmlformats.org/spreadsheetml/2006/main" count="804" uniqueCount="368">
  <si>
    <t>名次</t>
  </si>
  <si>
    <t>最高低分平均與最後得分差距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</si>
  <si>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</si>
  <si>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雲林國小</t>
  </si>
  <si>
    <t>公誠國小</t>
  </si>
  <si>
    <t>崙背國小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</si>
  <si>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</si>
  <si>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姓名</t>
    <phoneticPr fontId="1" type="noConversion"/>
  </si>
  <si>
    <t>正心中學</t>
  </si>
  <si>
    <t>斗六國中</t>
  </si>
  <si>
    <t>裁判員簽名: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</si>
  <si>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</si>
  <si>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</si>
  <si>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</si>
  <si>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</si>
  <si>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</si>
  <si>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</si>
  <si>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</si>
  <si>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</si>
  <si>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</si>
  <si>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</si>
  <si>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</si>
  <si>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</si>
  <si>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</si>
  <si>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</si>
  <si>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</si>
  <si>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</si>
  <si>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</si>
  <si>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</si>
  <si>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</si>
  <si>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</si>
  <si>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</si>
  <si>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</si>
  <si>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</si>
  <si>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</si>
  <si>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</si>
  <si>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</si>
  <si>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</si>
  <si>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</si>
  <si>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</si>
  <si>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</si>
  <si>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</si>
  <si>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</si>
  <si>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</si>
  <si>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</si>
  <si>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</si>
  <si>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</si>
  <si>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</si>
  <si>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</si>
  <si>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</si>
  <si>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</si>
  <si>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</si>
  <si>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</si>
  <si>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</si>
  <si>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</si>
  <si>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</si>
  <si>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</si>
  <si>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</si>
  <si>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</si>
  <si>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</si>
  <si>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</si>
  <si>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</si>
  <si>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</si>
  <si>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</si>
  <si>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</si>
  <si>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</si>
  <si>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</si>
  <si>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最高低分平均</t>
    <phoneticPr fontId="1" type="noConversion"/>
  </si>
  <si>
    <t>最高分</t>
    <phoneticPr fontId="1" type="noConversion"/>
  </si>
  <si>
    <t>五號 裁判</t>
    <phoneticPr fontId="1" type="noConversion"/>
  </si>
  <si>
    <t>三號 裁判</t>
    <phoneticPr fontId="1" type="noConversion"/>
  </si>
  <si>
    <t>賽序</t>
    <phoneticPr fontId="1" type="noConversion"/>
  </si>
  <si>
    <t>飛沙國中</t>
  </si>
  <si>
    <t>建華國小</t>
  </si>
  <si>
    <t>尚德國小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</si>
  <si>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</si>
  <si>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</si>
  <si>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</si>
  <si>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</si>
  <si>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</si>
  <si>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</si>
  <si>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</si>
  <si>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</si>
  <si>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</si>
  <si>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</si>
  <si>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</si>
  <si>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</si>
  <si>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</si>
  <si>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</si>
  <si>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</si>
  <si>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</si>
  <si>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</si>
  <si>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</si>
  <si>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</si>
  <si>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</si>
  <si>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</si>
  <si>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</si>
  <si>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</si>
  <si>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</si>
  <si>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</si>
  <si>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</si>
  <si>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</si>
  <si>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</si>
  <si>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</si>
  <si>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</si>
  <si>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</si>
  <si>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</si>
  <si>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姓名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</si>
  <si>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</si>
  <si>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</si>
  <si>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</si>
  <si>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</si>
  <si>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</si>
  <si>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</si>
  <si>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</si>
  <si>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</si>
  <si>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</si>
  <si>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</si>
  <si>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</si>
  <si>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</si>
  <si>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</si>
  <si>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</si>
  <si>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</si>
  <si>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</si>
  <si>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</si>
  <si>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</si>
  <si>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</si>
  <si>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</si>
  <si>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</si>
  <si>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合計5位選手參賽,取3名。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</si>
  <si>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</si>
  <si>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</si>
  <si>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</si>
  <si>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</si>
  <si>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</si>
  <si>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</si>
  <si>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安慶國小</t>
  </si>
  <si>
    <t>三崙國小</t>
  </si>
  <si>
    <t>王彥晶</t>
  </si>
  <si>
    <t>廖云瞳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</si>
  <si>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</si>
  <si>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台西國小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</si>
  <si>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</si>
  <si>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合計2位選手參賽,取1名。</t>
    <phoneticPr fontId="1" type="noConversion"/>
  </si>
  <si>
    <t>王雋學</t>
  </si>
  <si>
    <t>崇德國中</t>
  </si>
  <si>
    <t>劉崇馼</t>
  </si>
  <si>
    <t>備註: 合計3位選手參賽,取2名。</t>
    <phoneticPr fontId="1" type="noConversion"/>
  </si>
  <si>
    <t>張萱薇</t>
  </si>
  <si>
    <t>劉家溱</t>
  </si>
  <si>
    <t>雲林國中</t>
  </si>
  <si>
    <t>備註: 合計5位選手參賽,取3名。</t>
    <phoneticPr fontId="1" type="noConversion"/>
  </si>
  <si>
    <t>李宥幸</t>
  </si>
  <si>
    <t>張珈寧</t>
  </si>
  <si>
    <t>賴慧汝</t>
  </si>
  <si>
    <t>陳姸蓁</t>
  </si>
  <si>
    <t>崙豐國小</t>
  </si>
  <si>
    <t>林湘穎</t>
  </si>
  <si>
    <t>周紘宇</t>
  </si>
  <si>
    <t>大美國小</t>
  </si>
  <si>
    <t>謝宇盛</t>
  </si>
  <si>
    <t>陳威廷</t>
  </si>
  <si>
    <t>劉宥賢</t>
  </si>
  <si>
    <t>李原臻</t>
  </si>
  <si>
    <t>備註: 合計6位選手參賽,取3名。</t>
    <phoneticPr fontId="1" type="noConversion"/>
  </si>
  <si>
    <t>總分 (扣除高低分)</t>
    <phoneticPr fontId="1" type="noConversion"/>
  </si>
  <si>
    <t>林育萱</t>
  </si>
  <si>
    <t>林宥楹</t>
  </si>
  <si>
    <t>張怡宣</t>
  </si>
  <si>
    <t>歐軒妤</t>
  </si>
  <si>
    <t>陳安淯</t>
  </si>
  <si>
    <t>劉宥均</t>
  </si>
  <si>
    <t>斗六國小</t>
  </si>
  <si>
    <t>備註: 合計21位選手參賽,取8名。</t>
    <phoneticPr fontId="1" type="noConversion"/>
  </si>
  <si>
    <t>江承叡</t>
  </si>
  <si>
    <t>黃士紘</t>
  </si>
  <si>
    <t>黃熾德</t>
  </si>
  <si>
    <t>水碓國小</t>
  </si>
  <si>
    <t>莊晹安</t>
  </si>
  <si>
    <t>林泓翔</t>
  </si>
  <si>
    <t>林詣凱</t>
  </si>
  <si>
    <t>張宸諳</t>
  </si>
  <si>
    <t>蔡佺翰</t>
  </si>
  <si>
    <t>南光國小</t>
  </si>
  <si>
    <t>陳宥仁</t>
  </si>
  <si>
    <t>黃晨華</t>
  </si>
  <si>
    <t>林原辰</t>
  </si>
  <si>
    <t>林吉誠</t>
  </si>
  <si>
    <t>吳昕洋</t>
  </si>
  <si>
    <t>吳柏範</t>
  </si>
  <si>
    <t>丁品辰</t>
  </si>
  <si>
    <t>郭益權</t>
  </si>
  <si>
    <t>林嵩賀</t>
  </si>
  <si>
    <t>保長國小</t>
  </si>
  <si>
    <t>林玹進</t>
  </si>
  <si>
    <t>莿桐國小</t>
  </si>
  <si>
    <t>林玹緯</t>
  </si>
  <si>
    <t>王宥薰</t>
  </si>
  <si>
    <t>陳展佑</t>
  </si>
  <si>
    <t>桂林國小</t>
  </si>
  <si>
    <t>備註: 合計18位選手參賽,取8名。</t>
    <phoneticPr fontId="1" type="noConversion"/>
  </si>
  <si>
    <t>黃晨琋</t>
  </si>
  <si>
    <t>鹿場國小</t>
  </si>
  <si>
    <t>鍾忻芸</t>
  </si>
  <si>
    <t>李宛蓁</t>
  </si>
  <si>
    <t>蔡汶均</t>
  </si>
  <si>
    <t>吳采霏</t>
  </si>
  <si>
    <t>張巧弦</t>
  </si>
  <si>
    <t>孫翊綺</t>
  </si>
  <si>
    <t>林芷珊</t>
  </si>
  <si>
    <t>邱于辰</t>
  </si>
  <si>
    <t>凌語辰</t>
  </si>
  <si>
    <t>陳品行</t>
  </si>
  <si>
    <t>廉使國小</t>
  </si>
  <si>
    <t>蔡欣諭</t>
  </si>
  <si>
    <t>黃渝琋</t>
  </si>
  <si>
    <t>張詠甯</t>
  </si>
  <si>
    <t>明倫國小</t>
  </si>
  <si>
    <t>黃子芸</t>
  </si>
  <si>
    <t>吳沐蓉</t>
  </si>
  <si>
    <t>張語淳</t>
  </si>
  <si>
    <t>備註: 合計10位選手參賽,取5名。</t>
    <phoneticPr fontId="1" type="noConversion"/>
  </si>
  <si>
    <t>豐泰幼兒園</t>
    <phoneticPr fontId="1" type="noConversion"/>
  </si>
  <si>
    <t>林秉暘</t>
    <phoneticPr fontId="1" type="noConversion"/>
  </si>
  <si>
    <t>安安幼兒園</t>
    <phoneticPr fontId="1" type="noConversion"/>
  </si>
  <si>
    <t>鍾忻芮</t>
    <phoneticPr fontId="1" type="noConversion"/>
  </si>
  <si>
    <t>陳柏叡</t>
  </si>
  <si>
    <t>復興國小</t>
  </si>
  <si>
    <t>李柏承</t>
  </si>
  <si>
    <t>林泳薰</t>
  </si>
  <si>
    <t>江承哲</t>
  </si>
  <si>
    <t>林鉦翰</t>
  </si>
  <si>
    <t>張邑睿</t>
  </si>
  <si>
    <t>備註: 合計11位選手參賽,取6名。</t>
    <phoneticPr fontId="1" type="noConversion"/>
  </si>
  <si>
    <t>傅姵涵</t>
  </si>
  <si>
    <t>王菁菁</t>
  </si>
  <si>
    <t>陳渟艾</t>
  </si>
  <si>
    <t>廖苡秦</t>
  </si>
  <si>
    <t>方姿涵</t>
  </si>
  <si>
    <t>吳涵韶</t>
  </si>
  <si>
    <t>丁筱淇</t>
  </si>
  <si>
    <t>林怡蓮</t>
  </si>
  <si>
    <t>陳侑宏</t>
  </si>
  <si>
    <t>洪立晨</t>
  </si>
  <si>
    <t>饒平國小</t>
  </si>
  <si>
    <t>林妍君</t>
  </si>
  <si>
    <t>余佳織</t>
  </si>
  <si>
    <t>黃姿樺</t>
  </si>
  <si>
    <t>林可晴</t>
  </si>
  <si>
    <t>王韻菲</t>
  </si>
  <si>
    <t>吳芯瑗</t>
  </si>
  <si>
    <t>吳佳妮</t>
  </si>
  <si>
    <t>葉宥辰</t>
  </si>
  <si>
    <t>李澄諭</t>
  </si>
  <si>
    <t>林楷嵂</t>
  </si>
  <si>
    <t>張展中</t>
  </si>
  <si>
    <t>賴宥橙</t>
  </si>
  <si>
    <t>鎮東國小</t>
  </si>
  <si>
    <t>吳展銘</t>
  </si>
  <si>
    <t>李承翰</t>
  </si>
  <si>
    <t>王宣之</t>
  </si>
  <si>
    <t>陳睿軒</t>
  </si>
  <si>
    <t>王宥迪</t>
  </si>
  <si>
    <t>廖博宇</t>
  </si>
  <si>
    <t>鎮西國小</t>
  </si>
  <si>
    <t>鍾宥靜</t>
  </si>
  <si>
    <t>張馨尹</t>
  </si>
  <si>
    <t>周純妤</t>
  </si>
  <si>
    <t>王姿帷</t>
  </si>
  <si>
    <t>虎尾國小</t>
  </si>
  <si>
    <t>余翎鳳</t>
  </si>
  <si>
    <t>廖苡倢</t>
  </si>
  <si>
    <t>黃妍潔</t>
  </si>
  <si>
    <t>鄭乙宣</t>
  </si>
  <si>
    <t>陳宜昕</t>
  </si>
  <si>
    <t>劉芷榕</t>
  </si>
  <si>
    <t>黃芊慈</t>
  </si>
  <si>
    <t>溝壩國小</t>
  </si>
  <si>
    <t>吳晏菱</t>
  </si>
  <si>
    <t>吳幸蓉</t>
  </si>
  <si>
    <t>林方羽</t>
  </si>
  <si>
    <t>吳芸寧</t>
  </si>
  <si>
    <t>陳品亦</t>
  </si>
  <si>
    <t>莊欣霖</t>
  </si>
  <si>
    <t>廖伊婧</t>
  </si>
  <si>
    <t>丁宥妤</t>
  </si>
  <si>
    <t>洪子馨</t>
  </si>
  <si>
    <t>簡玎潔</t>
  </si>
  <si>
    <t>黃婷意</t>
  </si>
  <si>
    <t>張育瑗</t>
  </si>
  <si>
    <t>徐巧恩</t>
  </si>
  <si>
    <t>余禾宏</t>
  </si>
  <si>
    <t>林哲宇</t>
  </si>
  <si>
    <t>吳宥翰</t>
  </si>
  <si>
    <t>紀秉宏</t>
  </si>
  <si>
    <t>廖介晨</t>
  </si>
  <si>
    <t>廖祥瑜</t>
  </si>
  <si>
    <t>翁躍龍</t>
  </si>
  <si>
    <t>施彥綸</t>
  </si>
  <si>
    <t>二崙國小</t>
  </si>
  <si>
    <t>林煦恩</t>
  </si>
  <si>
    <t>光復國小</t>
  </si>
  <si>
    <t>吳碩洋</t>
  </si>
  <si>
    <t>丁秉佑</t>
  </si>
  <si>
    <t>黃睿恩</t>
  </si>
  <si>
    <t>潮厝國小</t>
  </si>
  <si>
    <t>鍾富棠</t>
  </si>
  <si>
    <t>林威成</t>
  </si>
  <si>
    <t>歐星漢</t>
  </si>
  <si>
    <t>蔡尚言</t>
  </si>
  <si>
    <t>呂濬孚</t>
  </si>
  <si>
    <t>吳宥頡</t>
  </si>
  <si>
    <t>黃昱融</t>
  </si>
  <si>
    <t>吳秉禾</t>
  </si>
  <si>
    <t>陳能一</t>
  </si>
  <si>
    <t>蔡承諺</t>
  </si>
  <si>
    <t>吳珈岑</t>
  </si>
  <si>
    <t>吳婕瑀</t>
  </si>
  <si>
    <t>東南國中</t>
  </si>
  <si>
    <t>陳宥靜</t>
  </si>
  <si>
    <t>林心怡</t>
  </si>
  <si>
    <t>沈渝蕙</t>
  </si>
  <si>
    <t>沈庭妤</t>
  </si>
  <si>
    <t>曾筠均</t>
  </si>
  <si>
    <t>廖采玲</t>
  </si>
  <si>
    <t>蔡鎧駿</t>
  </si>
  <si>
    <t>蔡明宗</t>
  </si>
  <si>
    <t>吳承燁</t>
  </si>
  <si>
    <t>陳伯睿</t>
  </si>
  <si>
    <t>楊易璋</t>
  </si>
  <si>
    <t>崙背國中</t>
  </si>
  <si>
    <t>陳文盛</t>
  </si>
  <si>
    <t>土庫國中</t>
  </si>
  <si>
    <t>小星星幼稚園</t>
    <phoneticPr fontId="1" type="noConversion"/>
  </si>
  <si>
    <t>賴逸辰</t>
    <phoneticPr fontId="1" type="noConversion"/>
  </si>
  <si>
    <t>李宇恆</t>
    <phoneticPr fontId="1" type="noConversion"/>
  </si>
  <si>
    <t>沈洧朋</t>
    <phoneticPr fontId="1" type="noConversion"/>
  </si>
  <si>
    <t>陳宣宇</t>
    <phoneticPr fontId="1" type="noConversion"/>
  </si>
  <si>
    <t>王宥璇</t>
    <phoneticPr fontId="1" type="noConversion"/>
  </si>
  <si>
    <t>善導幼兒園</t>
    <phoneticPr fontId="1" type="noConversion"/>
  </si>
  <si>
    <t>黃芃媗</t>
    <phoneticPr fontId="1" type="noConversion"/>
  </si>
  <si>
    <t>公誠國小</t>
    <phoneticPr fontId="1" type="noConversion"/>
  </si>
  <si>
    <t>戴郁宸</t>
    <phoneticPr fontId="1" type="noConversion"/>
  </si>
  <si>
    <t>林昊頵</t>
    <phoneticPr fontId="1" type="noConversion"/>
  </si>
  <si>
    <t>雲林縣114年春季縣長盃國武術錦標賽【國中男子組國術-內家拳】比賽名單 甲28場</t>
    <phoneticPr fontId="1" type="noConversion"/>
  </si>
  <si>
    <t>雲林縣114年春季縣長盃國武術錦標賽【國中女子組國術-內家拳】比賽名單 甲29場</t>
    <phoneticPr fontId="1" type="noConversion"/>
  </si>
  <si>
    <t>雲林縣114年春季縣長盃國武術錦標賽【國小女子低年級組國術-內家拳】比賽名單 甲30場</t>
    <phoneticPr fontId="1" type="noConversion"/>
  </si>
  <si>
    <t>雲林縣114年春季縣長盃國武術錦標賽【國小男子高年級組國術-內家拳】比賽名單 甲31場</t>
    <phoneticPr fontId="1" type="noConversion"/>
  </si>
  <si>
    <t>雲林縣114年春季縣長盃國武術錦標賽【國小女子高年級組國術-內家拳】比賽名單 甲32場</t>
    <phoneticPr fontId="1" type="noConversion"/>
  </si>
  <si>
    <t xml:space="preserve"> 雲林縣114年春季縣長盃國武術錦標賽【國小男子低年級組國術-五步拳】比賽名單 甲33場</t>
    <phoneticPr fontId="1" type="noConversion"/>
  </si>
  <si>
    <t xml:space="preserve"> 雲林縣114年春季縣長盃國武術錦標賽【國小女子低年級組國術-五步拳】比賽名單 甲34場</t>
    <phoneticPr fontId="1" type="noConversion"/>
  </si>
  <si>
    <t>雲林縣114年春季縣長盃國武術錦標賽【幼兒組國術-五步拳】比賽名單 甲35場</t>
    <phoneticPr fontId="1" type="noConversion"/>
  </si>
  <si>
    <t>雲林縣114年春季縣長盃國武術錦標賽【國小男子高年級組國術-功夫扇】比賽名單 甲36場</t>
    <phoneticPr fontId="1" type="noConversion"/>
  </si>
  <si>
    <t>雲林縣114年春季縣長盃國武術錦標賽【國小女子高年級組國術-功夫扇】比賽名單 甲37場</t>
    <phoneticPr fontId="1" type="noConversion"/>
  </si>
  <si>
    <t xml:space="preserve"> 雲林縣114年春季縣長盃國武術錦標賽【國小男子低年級組國術-功夫扇】比賽名單 甲38場</t>
    <phoneticPr fontId="1" type="noConversion"/>
  </si>
  <si>
    <t>雲林縣114年春季縣長盃國武術錦標賽【國小女子低年級組國術-功夫扇】比賽名單 甲39場</t>
    <phoneticPr fontId="1" type="noConversion"/>
  </si>
  <si>
    <t>雲林縣114年春季縣長盃國武術錦標賽【國小女子低年級組國術-金羅漢少林連環拳】比賽名單 甲40場</t>
    <phoneticPr fontId="1" type="noConversion"/>
  </si>
  <si>
    <t>雲林縣114年春季縣長盃國武術錦標賽【國小男子低年級組國術-金羅漢少林連環拳】比賽名單 甲41場</t>
    <phoneticPr fontId="1" type="noConversion"/>
  </si>
  <si>
    <t>雲林縣114年春季縣長盃國武術錦標賽【國小女子高年級組國術-金羅漢少林連環拳】比賽名單 甲42場</t>
    <phoneticPr fontId="1" type="noConversion"/>
  </si>
  <si>
    <t>雲林縣114年春季縣長盃國武術錦標賽【國小男子高年級組國術-金羅漢少林連環拳】比賽名單 甲43場</t>
    <phoneticPr fontId="1" type="noConversion"/>
  </si>
  <si>
    <t>雲林縣114年春季縣長盃國武術錦標賽【國中女子組國術-金羅漢少林連環拳】比賽名單 甲44場</t>
    <phoneticPr fontId="1" type="noConversion"/>
  </si>
  <si>
    <t>雲林縣114年春季縣長盃國武術錦標賽【國中男子組國術-金羅漢少林連環拳】比賽名單 甲45場</t>
    <phoneticPr fontId="1" type="noConversion"/>
  </si>
  <si>
    <t>備註: 合計4位選手參賽,取2名。</t>
    <phoneticPr fontId="1" type="noConversion"/>
  </si>
  <si>
    <t>備註: 合計12位選手參賽,取6名。</t>
    <phoneticPr fontId="1" type="noConversion"/>
  </si>
  <si>
    <t>備註: 合計16位選手參賽,取8名。</t>
    <phoneticPr fontId="1" type="noConversion"/>
  </si>
  <si>
    <t>備註: 合計25位選手參賽,取8名。</t>
    <phoneticPr fontId="1" type="noConversion"/>
  </si>
  <si>
    <t>備註: 合計26位選手參賽,取8名。</t>
    <phoneticPr fontId="1" type="noConversion"/>
  </si>
  <si>
    <t>備註: 合計8位選手參賽,取4名。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</si>
</sst>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6" fillId="0" borderId="0" xfId="0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"/>
  <sheetViews>
    <sheetView zoomScaleNormal="100" workbookViewId="0">
      <selection activeCell="H3" sqref="H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88671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hidden="1" customWidth="1"/>
    <col min="16" max="16" width="10.554687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7" customFormat="1" ht="27.6" customHeight="1" x14ac:dyDescent="0.3">
      <c r="A1" s="36" t="s">
        <v>344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s="7" customFormat="1" ht="24.6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47</v>
      </c>
      <c r="O2" s="37"/>
      <c r="P2" s="37"/>
      <c r="Q2" s="37" t="s">
        <v>46</v>
      </c>
      <c r="R2" s="37"/>
    </row>
    <row r="3" spans="1:18" s="7" customFormat="1" ht="45" customHeight="1" x14ac:dyDescent="0.3">
      <c r="A3" s="2" t="s">
        <v>45</v>
      </c>
      <c r="B3" s="2" t="s">
        <v>44</v>
      </c>
      <c r="C3" s="2" t="s">
        <v>43</v>
      </c>
      <c r="D3" s="2" t="s">
        <v>42</v>
      </c>
      <c r="E3" s="2" t="s">
        <v>41</v>
      </c>
      <c r="F3" s="2" t="s">
        <v>40</v>
      </c>
      <c r="G3" s="2" t="s">
        <v>39</v>
      </c>
      <c r="H3" s="2" t="s">
        <v>38</v>
      </c>
      <c r="I3" s="11" t="s">
        <v>37</v>
      </c>
      <c r="J3" s="6" t="s">
        <v>135</v>
      </c>
      <c r="K3" s="5" t="s">
        <v>134</v>
      </c>
      <c r="L3" s="5" t="s">
        <v>35</v>
      </c>
      <c r="M3" s="2" t="s">
        <v>0</v>
      </c>
      <c r="N3" s="13" t="s">
        <v>34</v>
      </c>
      <c r="O3" s="13" t="s">
        <v>33</v>
      </c>
      <c r="P3" s="14" t="s">
        <v>32</v>
      </c>
      <c r="Q3" s="8" t="s">
        <v>31</v>
      </c>
      <c r="R3" s="26" t="s">
        <v>30</v>
      </c>
    </row>
    <row r="4" spans="1:18" s="7" customFormat="1" ht="36.9" customHeight="1" x14ac:dyDescent="0.3">
      <c r="A4" s="2">
        <v>1</v>
      </c>
      <c r="B4" s="23" t="s">
        <v>144</v>
      </c>
      <c r="C4" s="29" t="s">
        <v>145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27">
        <f>L4-Q4</f>
        <v>0</v>
      </c>
    </row>
    <row r="5" spans="1:18" s="7" customFormat="1" ht="36.9" customHeight="1" x14ac:dyDescent="0.3">
      <c r="A5" s="2">
        <v>2</v>
      </c>
      <c r="B5" s="29" t="s">
        <v>146</v>
      </c>
      <c r="C5" s="29" t="s">
        <v>9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28">
        <f>L5-Q5</f>
        <v>0</v>
      </c>
    </row>
    <row r="6" spans="1:18" ht="36.9" customHeight="1" x14ac:dyDescent="0.3">
      <c r="A6" s="38" t="s">
        <v>143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9"/>
      <c r="O6" s="39"/>
      <c r="R6" s="9"/>
    </row>
    <row r="7" spans="1:18" ht="36.9" customHeight="1" x14ac:dyDescent="0.3">
      <c r="C7" s="40" t="s">
        <v>29</v>
      </c>
      <c r="D7" s="40"/>
      <c r="E7" s="40"/>
    </row>
    <row r="8" spans="1:18" ht="36.9" customHeight="1" x14ac:dyDescent="0.3">
      <c r="A8" s="35" t="s">
        <v>75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  <row r="9" spans="1:18" ht="36.9" customHeight="1" x14ac:dyDescent="0.3"/>
    <row r="10" spans="1:18" ht="36.9" customHeight="1" x14ac:dyDescent="0.3"/>
    <row r="11" spans="1:18" ht="36.9" customHeight="1" x14ac:dyDescent="0.3"/>
    <row r="12" spans="1:18" ht="51" customHeight="1" x14ac:dyDescent="0.3"/>
  </sheetData>
  <sortState xmlns:xlrd2="http://schemas.microsoft.com/office/spreadsheetml/2017/richdata2" ref="A4:C7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9"/>
  <sheetViews>
    <sheetView zoomScaleNormal="100" workbookViewId="0">
      <selection activeCell="H13" sqref="H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21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7" customFormat="1" ht="27.6" customHeight="1" x14ac:dyDescent="0.3">
      <c r="A1" s="36" t="s">
        <v>345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s="7" customFormat="1" ht="24.6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66</v>
      </c>
      <c r="O2" s="37"/>
      <c r="P2" s="37"/>
      <c r="Q2" s="37" t="s">
        <v>65</v>
      </c>
      <c r="R2" s="37"/>
    </row>
    <row r="3" spans="1:18" s="7" customFormat="1" ht="45" customHeight="1" x14ac:dyDescent="0.3">
      <c r="A3" s="2" t="s">
        <v>64</v>
      </c>
      <c r="B3" s="2" t="s">
        <v>63</v>
      </c>
      <c r="C3" s="2" t="s">
        <v>62</v>
      </c>
      <c r="D3" s="2" t="s">
        <v>61</v>
      </c>
      <c r="E3" s="2" t="s">
        <v>60</v>
      </c>
      <c r="F3" s="2" t="s">
        <v>59</v>
      </c>
      <c r="G3" s="2" t="s">
        <v>58</v>
      </c>
      <c r="H3" s="2" t="s">
        <v>57</v>
      </c>
      <c r="I3" s="11" t="s">
        <v>56</v>
      </c>
      <c r="J3" s="6" t="s">
        <v>55</v>
      </c>
      <c r="K3" s="5" t="s">
        <v>133</v>
      </c>
      <c r="L3" s="5" t="s">
        <v>54</v>
      </c>
      <c r="M3" s="2" t="s">
        <v>0</v>
      </c>
      <c r="N3" s="13" t="s">
        <v>53</v>
      </c>
      <c r="O3" s="13" t="s">
        <v>52</v>
      </c>
      <c r="P3" s="14" t="s">
        <v>51</v>
      </c>
      <c r="Q3" s="8" t="s">
        <v>50</v>
      </c>
      <c r="R3" s="26" t="s">
        <v>49</v>
      </c>
    </row>
    <row r="4" spans="1:18" s="7" customFormat="1" ht="30" customHeight="1" x14ac:dyDescent="0.3">
      <c r="A4" s="2">
        <v>1</v>
      </c>
      <c r="B4" s="29" t="s">
        <v>139</v>
      </c>
      <c r="C4" s="23" t="s">
        <v>9</v>
      </c>
      <c r="D4" s="23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27">
        <f>L4-Q4</f>
        <v>0</v>
      </c>
    </row>
    <row r="5" spans="1:18" s="7" customFormat="1" ht="30" customHeight="1" x14ac:dyDescent="0.3">
      <c r="A5" s="2">
        <v>2</v>
      </c>
      <c r="B5" s="29" t="s">
        <v>149</v>
      </c>
      <c r="C5" s="29" t="s">
        <v>150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28">
        <f>L5-Q5</f>
        <v>0</v>
      </c>
    </row>
    <row r="6" spans="1:18" s="7" customFormat="1" ht="30" customHeight="1" x14ac:dyDescent="0.3">
      <c r="A6" s="2">
        <v>3</v>
      </c>
      <c r="B6" s="23" t="s">
        <v>148</v>
      </c>
      <c r="C6" s="23" t="s">
        <v>9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28">
        <f>L6-Q6</f>
        <v>0</v>
      </c>
    </row>
    <row r="7" spans="1:18" ht="36" customHeight="1" x14ac:dyDescent="0.3">
      <c r="A7" s="38" t="s">
        <v>147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9"/>
      <c r="O7" s="39"/>
    </row>
    <row r="8" spans="1:18" ht="36" customHeight="1" x14ac:dyDescent="0.3">
      <c r="A8" s="4"/>
      <c r="B8" s="4"/>
      <c r="C8" s="40" t="s">
        <v>48</v>
      </c>
      <c r="D8" s="40"/>
      <c r="E8" s="40"/>
      <c r="F8" s="4"/>
      <c r="I8" s="4"/>
      <c r="J8" s="4"/>
      <c r="K8" s="4"/>
      <c r="L8" s="4"/>
      <c r="M8" s="4"/>
      <c r="N8" s="4"/>
      <c r="O8" s="4"/>
    </row>
    <row r="9" spans="1:18" ht="36" customHeight="1" x14ac:dyDescent="0.3">
      <c r="A9" s="35" t="s">
        <v>130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</sheetData>
  <sortState xmlns:xlrd2="http://schemas.microsoft.com/office/spreadsheetml/2017/richdata2" ref="A4:C7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1"/>
  <sheetViews>
    <sheetView zoomScale="81" zoomScaleNormal="81" workbookViewId="0">
      <selection activeCell="H14" sqref="H1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109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7" customFormat="1" ht="27.6" customHeight="1" x14ac:dyDescent="0.3">
      <c r="A1" s="36" t="s">
        <v>346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s="7" customFormat="1" ht="24.6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6</v>
      </c>
      <c r="O2" s="37"/>
      <c r="P2" s="37"/>
      <c r="Q2" s="37" t="s">
        <v>27</v>
      </c>
      <c r="R2" s="37"/>
    </row>
    <row r="3" spans="1:18" s="7" customFormat="1" ht="45" customHeight="1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2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26" t="s">
        <v>1</v>
      </c>
    </row>
    <row r="4" spans="1:18" s="7" customFormat="1" ht="30" customHeight="1" x14ac:dyDescent="0.3">
      <c r="A4" s="2">
        <v>1</v>
      </c>
      <c r="B4" s="29" t="s">
        <v>155</v>
      </c>
      <c r="C4" s="29" t="s">
        <v>156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27">
        <f>L4-Q4</f>
        <v>0</v>
      </c>
    </row>
    <row r="5" spans="1:18" s="7" customFormat="1" ht="30" customHeight="1" x14ac:dyDescent="0.3">
      <c r="A5" s="2">
        <v>2</v>
      </c>
      <c r="B5" s="29" t="s">
        <v>153</v>
      </c>
      <c r="C5" s="29" t="s">
        <v>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28">
        <f>L5-Q5</f>
        <v>0</v>
      </c>
    </row>
    <row r="6" spans="1:18" s="7" customFormat="1" ht="30" customHeight="1" x14ac:dyDescent="0.3">
      <c r="A6" s="2">
        <v>3</v>
      </c>
      <c r="B6" s="29" t="s">
        <v>154</v>
      </c>
      <c r="C6" s="29" t="s">
        <v>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28">
        <f>L6-Q6</f>
        <v>0</v>
      </c>
    </row>
    <row r="7" spans="1:18" s="7" customFormat="1" ht="30" customHeight="1" x14ac:dyDescent="0.3">
      <c r="A7" s="2">
        <v>4</v>
      </c>
      <c r="B7" s="29" t="s">
        <v>157</v>
      </c>
      <c r="C7" s="29" t="s">
        <v>156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28">
        <f>L7-Q7</f>
        <v>0</v>
      </c>
    </row>
    <row r="8" spans="1:18" s="7" customFormat="1" ht="30" customHeight="1" x14ac:dyDescent="0.3">
      <c r="A8" s="2">
        <v>5</v>
      </c>
      <c r="B8" s="29" t="s">
        <v>152</v>
      </c>
      <c r="C8" s="29" t="s">
        <v>4</v>
      </c>
      <c r="D8" s="2"/>
      <c r="E8" s="2"/>
      <c r="F8" s="2"/>
      <c r="G8" s="2"/>
      <c r="H8" s="2"/>
      <c r="I8" s="2">
        <f t="shared" ref="I8" si="0">SUM(D8:H8)</f>
        <v>0</v>
      </c>
      <c r="J8" s="2">
        <f t="shared" ref="J8" si="1">SUM(P8/3)</f>
        <v>0</v>
      </c>
      <c r="K8" s="2"/>
      <c r="L8" s="2">
        <f t="shared" ref="L8" si="2">SUM(J8:K8)</f>
        <v>0</v>
      </c>
      <c r="M8" s="2">
        <f t="shared" ref="M8" si="3">RANK(L8,$L$4:$L$7)</f>
        <v>1</v>
      </c>
      <c r="N8" s="3">
        <f t="shared" ref="N8" si="4">MAX(D8:H8)</f>
        <v>0</v>
      </c>
      <c r="O8" s="3">
        <f t="shared" ref="O8" si="5">MIN(D8:H8)</f>
        <v>0</v>
      </c>
      <c r="P8" s="7">
        <f t="shared" ref="P8" si="6">SUM(I8-N8-O8)</f>
        <v>0</v>
      </c>
      <c r="Q8" s="7">
        <f t="shared" ref="Q8" si="7">AVERAGE(N8:O8)</f>
        <v>0</v>
      </c>
      <c r="R8" s="28">
        <f t="shared" ref="R8" si="8">L8-Q8</f>
        <v>0</v>
      </c>
    </row>
    <row r="9" spans="1:18" ht="36" customHeight="1" x14ac:dyDescent="0.3">
      <c r="A9" s="38" t="s">
        <v>151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9"/>
      <c r="O9" s="39"/>
    </row>
    <row r="10" spans="1:18" ht="36" customHeight="1" x14ac:dyDescent="0.3">
      <c r="A10" s="4"/>
      <c r="B10" s="4"/>
      <c r="C10" s="40" t="s">
        <v>10</v>
      </c>
      <c r="D10" s="40"/>
      <c r="E10" s="40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6" customHeight="1" x14ac:dyDescent="0.3">
      <c r="A11" s="35" t="s">
        <v>75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"/>
  <sheetViews>
    <sheetView zoomScale="79" zoomScaleNormal="79" workbookViewId="0">
      <selection activeCell="G12" sqref="G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" style="1" customWidth="1"/>
    <col min="12" max="12" width="7.44140625" style="1" customWidth="1"/>
    <col min="13" max="13" width="7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347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6</v>
      </c>
      <c r="O2" s="37"/>
      <c r="P2" s="37"/>
      <c r="Q2" s="37" t="s">
        <v>27</v>
      </c>
      <c r="R2" s="37"/>
    </row>
    <row r="3" spans="1:18" ht="45" customHeight="1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2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162</v>
      </c>
      <c r="C4" s="30" t="s">
        <v>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 t="e">
        <f>RANK(L4,#REF!)</f>
        <v>#REF!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30" t="s">
        <v>163</v>
      </c>
      <c r="C5" s="30" t="s">
        <v>156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 t="e">
        <f>RANK(L5,#REF!)</f>
        <v>#REF!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0" customHeight="1" x14ac:dyDescent="0.3">
      <c r="A6" s="2">
        <v>3</v>
      </c>
      <c r="B6" s="30" t="s">
        <v>160</v>
      </c>
      <c r="C6" s="30" t="s">
        <v>159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 t="e">
        <f>RANK(L6,#REF!)</f>
        <v>#REF!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0" customHeight="1" x14ac:dyDescent="0.3">
      <c r="A7" s="2">
        <v>4</v>
      </c>
      <c r="B7" s="30" t="s">
        <v>161</v>
      </c>
      <c r="C7" s="30" t="s">
        <v>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 t="e">
        <f>RANK(L7,#REF!)</f>
        <v>#REF!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30" customHeight="1" x14ac:dyDescent="0.3">
      <c r="A8" s="2">
        <v>5</v>
      </c>
      <c r="B8" s="30" t="s">
        <v>158</v>
      </c>
      <c r="C8" s="30" t="s">
        <v>159</v>
      </c>
      <c r="D8" s="2"/>
      <c r="E8" s="2"/>
      <c r="F8" s="2"/>
      <c r="G8" s="2"/>
      <c r="H8" s="2"/>
      <c r="I8" s="2">
        <f t="shared" ref="I8" si="0">SUM(D8:H8)</f>
        <v>0</v>
      </c>
      <c r="J8" s="2">
        <f t="shared" ref="J8" si="1">SUM(P8/3)</f>
        <v>0</v>
      </c>
      <c r="K8" s="2"/>
      <c r="L8" s="2">
        <f t="shared" ref="L8" si="2">SUM(J8:K8)</f>
        <v>0</v>
      </c>
      <c r="M8" s="2" t="e">
        <f>RANK(L8,#REF!)</f>
        <v>#REF!</v>
      </c>
      <c r="N8" s="3">
        <f t="shared" ref="N8" si="3">MAX(D8:H8)</f>
        <v>0</v>
      </c>
      <c r="O8" s="3">
        <f t="shared" ref="O8" si="4">MIN(D8:H8)</f>
        <v>0</v>
      </c>
      <c r="P8" s="7">
        <f t="shared" ref="P8" si="5">SUM(I8-N8-O8)</f>
        <v>0</v>
      </c>
      <c r="Q8" s="7">
        <f t="shared" ref="Q8" si="6">AVERAGE(N8:O8)</f>
        <v>0</v>
      </c>
      <c r="R8" s="9">
        <f t="shared" ref="R8" si="7">L8-Q8</f>
        <v>0</v>
      </c>
    </row>
    <row r="9" spans="1:18" ht="34.200000000000003" customHeight="1" x14ac:dyDescent="0.3">
      <c r="A9" s="38" t="s">
        <v>129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41"/>
      <c r="O9" s="41"/>
    </row>
    <row r="10" spans="1:18" ht="30" customHeight="1" x14ac:dyDescent="0.3">
      <c r="A10" s="4"/>
      <c r="B10" s="4"/>
      <c r="C10" s="40" t="s">
        <v>10</v>
      </c>
      <c r="D10" s="40"/>
      <c r="E10" s="40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0" customHeight="1" x14ac:dyDescent="0.3">
      <c r="A11" s="35" t="s">
        <v>75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"/>
  <sheetViews>
    <sheetView zoomScale="73" zoomScaleNormal="73" workbookViewId="0">
      <selection activeCell="G19" sqref="G1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348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6</v>
      </c>
      <c r="O2" s="37"/>
      <c r="P2" s="37"/>
      <c r="Q2" s="37" t="s">
        <v>27</v>
      </c>
      <c r="R2" s="37"/>
    </row>
    <row r="3" spans="1:18" ht="45" customHeight="1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31" t="s">
        <v>165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167</v>
      </c>
      <c r="C4" s="30" t="s">
        <v>74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 t="e">
        <f>RANK(L4,#REF!)</f>
        <v>#REF!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30" t="s">
        <v>168</v>
      </c>
      <c r="C5" s="30" t="s">
        <v>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 t="e">
        <f>RANK(L5,#REF!)</f>
        <v>#REF!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0" customHeight="1" x14ac:dyDescent="0.3">
      <c r="A6" s="2">
        <v>3</v>
      </c>
      <c r="B6" s="30" t="s">
        <v>170</v>
      </c>
      <c r="C6" s="30" t="s">
        <v>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 t="e">
        <f>RANK(L6,#REF!)</f>
        <v>#REF!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0" customHeight="1" x14ac:dyDescent="0.3">
      <c r="A7" s="2">
        <v>4</v>
      </c>
      <c r="B7" s="30" t="s">
        <v>171</v>
      </c>
      <c r="C7" s="30" t="s">
        <v>172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 t="e">
        <f>RANK(L7,#REF!)</f>
        <v>#REF!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30" customHeight="1" x14ac:dyDescent="0.3">
      <c r="A8" s="2">
        <v>5</v>
      </c>
      <c r="B8" s="30" t="s">
        <v>166</v>
      </c>
      <c r="C8" s="30" t="s">
        <v>74</v>
      </c>
      <c r="D8" s="2"/>
      <c r="E8" s="2"/>
      <c r="F8" s="2"/>
      <c r="G8" s="2"/>
      <c r="H8" s="2"/>
      <c r="I8" s="2">
        <f t="shared" ref="I8:I9" si="0">SUM(D8:H8)</f>
        <v>0</v>
      </c>
      <c r="J8" s="2">
        <f t="shared" ref="J8:J9" si="1">SUM(P8/3)</f>
        <v>0</v>
      </c>
      <c r="K8" s="2"/>
      <c r="L8" s="2">
        <f t="shared" ref="L8:L9" si="2">SUM(J8:K8)</f>
        <v>0</v>
      </c>
      <c r="M8" s="2" t="e">
        <f>RANK(L8,#REF!)</f>
        <v>#REF!</v>
      </c>
      <c r="N8" s="3">
        <f t="shared" ref="N8:N9" si="3">MAX(D8:H8)</f>
        <v>0</v>
      </c>
      <c r="O8" s="3">
        <f t="shared" ref="O8:O9" si="4">MIN(D8:H8)</f>
        <v>0</v>
      </c>
      <c r="P8" s="7">
        <f t="shared" ref="P8:P9" si="5">SUM(I8-N8-O8)</f>
        <v>0</v>
      </c>
      <c r="Q8" s="7">
        <f t="shared" ref="Q8:Q9" si="6">AVERAGE(N8:O8)</f>
        <v>0</v>
      </c>
      <c r="R8" s="9">
        <f t="shared" ref="R8:R9" si="7">L8-Q8</f>
        <v>0</v>
      </c>
    </row>
    <row r="9" spans="1:18" ht="30" customHeight="1" x14ac:dyDescent="0.3">
      <c r="A9" s="2">
        <v>6</v>
      </c>
      <c r="B9" s="30" t="s">
        <v>169</v>
      </c>
      <c r="C9" s="30" t="s">
        <v>4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 t="e">
        <f>RANK(L9,#REF!)</f>
        <v>#REF!</v>
      </c>
      <c r="N9" s="3">
        <f t="shared" si="3"/>
        <v>0</v>
      </c>
      <c r="O9" s="3">
        <f t="shared" si="4"/>
        <v>0</v>
      </c>
      <c r="P9" s="7">
        <f t="shared" si="5"/>
        <v>0</v>
      </c>
      <c r="Q9" s="7">
        <f t="shared" si="6"/>
        <v>0</v>
      </c>
      <c r="R9" s="9">
        <f t="shared" si="7"/>
        <v>0</v>
      </c>
    </row>
    <row r="10" spans="1:18" ht="30" customHeight="1" x14ac:dyDescent="0.3">
      <c r="A10" s="38" t="s">
        <v>164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41"/>
      <c r="O10" s="41"/>
    </row>
    <row r="11" spans="1:18" ht="30" customHeight="1" x14ac:dyDescent="0.3">
      <c r="A11" s="4"/>
      <c r="B11" s="4"/>
      <c r="C11" s="40" t="s">
        <v>10</v>
      </c>
      <c r="D11" s="40"/>
      <c r="E11" s="40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0" customHeight="1" x14ac:dyDescent="0.3">
      <c r="A12" s="35" t="s">
        <v>75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  <row r="13" spans="1:18" ht="19.95" customHeight="1" x14ac:dyDescent="0.3"/>
    <row r="14" spans="1:18" ht="19.95" customHeight="1" x14ac:dyDescent="0.3"/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8"/>
  <sheetViews>
    <sheetView topLeftCell="A9" zoomScale="55" zoomScaleNormal="55" workbookViewId="0">
      <selection activeCell="J15" sqref="J15"/>
    </sheetView>
  </sheetViews>
  <sheetFormatPr defaultRowHeight="16.2" x14ac:dyDescent="0.3"/>
  <cols>
    <col min="1" max="1" width="4.77734375" customWidth="1"/>
    <col min="2" max="2" width="10.5546875" customWidth="1"/>
    <col min="3" max="3" width="13.5546875" customWidth="1"/>
    <col min="4" max="8" width="6.77734375" customWidth="1"/>
    <col min="9" max="9" width="8.5546875" customWidth="1"/>
    <col min="10" max="11" width="8.6640625" customWidth="1"/>
    <col min="12" max="12" width="8.88671875" customWidth="1"/>
    <col min="13" max="13" width="10.88671875" customWidth="1"/>
    <col min="14" max="17" width="6.77734375" customWidth="1"/>
    <col min="18" max="18" width="10.6640625" bestFit="1" customWidth="1"/>
  </cols>
  <sheetData>
    <row r="1" spans="1:18" ht="30" customHeight="1" x14ac:dyDescent="0.3">
      <c r="A1" s="42" t="s">
        <v>349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1"/>
      <c r="O1" s="1"/>
      <c r="P1" s="7"/>
      <c r="Q1" s="7"/>
      <c r="R1" s="1"/>
    </row>
    <row r="2" spans="1:18" ht="30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37" t="s">
        <v>6</v>
      </c>
      <c r="O2" s="37"/>
      <c r="P2" s="37"/>
      <c r="Q2" s="37" t="s">
        <v>27</v>
      </c>
      <c r="R2" s="37"/>
    </row>
    <row r="3" spans="1:18" ht="52.05" customHeight="1" x14ac:dyDescent="0.3">
      <c r="A3" s="2" t="s">
        <v>26</v>
      </c>
      <c r="B3" s="2" t="s">
        <v>25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17</v>
      </c>
      <c r="K3" s="6" t="s">
        <v>16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196</v>
      </c>
      <c r="C4" s="30" t="s">
        <v>195</v>
      </c>
      <c r="D4" s="2"/>
      <c r="E4" s="2"/>
      <c r="F4" s="2"/>
      <c r="G4" s="2"/>
      <c r="H4" s="2"/>
      <c r="I4" s="2">
        <f t="shared" ref="I4:I16" si="0">SUM(D4:H4)</f>
        <v>0</v>
      </c>
      <c r="J4" s="2">
        <f t="shared" ref="J4:J16" si="1">SUM(P4/3)</f>
        <v>0</v>
      </c>
      <c r="K4" s="2"/>
      <c r="L4" s="2">
        <f t="shared" ref="L4:L16" si="2">SUM(J4:K4)</f>
        <v>0</v>
      </c>
      <c r="M4" s="2">
        <f t="shared" ref="M4:M16" si="3">RANK(L4,$L$4:$L$16)</f>
        <v>1</v>
      </c>
      <c r="N4" s="3">
        <f t="shared" ref="N4:N16" si="4">MAX(D4:H4)</f>
        <v>0</v>
      </c>
      <c r="O4" s="3">
        <f t="shared" ref="O4:O16" si="5">MIN(D4:H4)</f>
        <v>0</v>
      </c>
      <c r="P4" s="7">
        <f t="shared" ref="P4:P16" si="6">SUM(I4-N4-O4)</f>
        <v>0</v>
      </c>
      <c r="Q4" s="7">
        <f t="shared" ref="Q4:Q16" si="7">AVERAGE(N4:O4)</f>
        <v>0</v>
      </c>
      <c r="R4" s="10">
        <f t="shared" ref="R4:R16" si="8">L4-Q4</f>
        <v>0</v>
      </c>
    </row>
    <row r="5" spans="1:18" ht="30" customHeight="1" x14ac:dyDescent="0.3">
      <c r="A5" s="2">
        <v>2</v>
      </c>
      <c r="B5" s="30" t="s">
        <v>197</v>
      </c>
      <c r="C5" s="30" t="s">
        <v>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198</v>
      </c>
      <c r="C6" s="30" t="s">
        <v>199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175</v>
      </c>
      <c r="C7" s="30" t="s">
        <v>156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176</v>
      </c>
      <c r="C8" s="30" t="s">
        <v>177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30" customHeight="1" x14ac:dyDescent="0.3">
      <c r="A9" s="2">
        <v>6</v>
      </c>
      <c r="B9" s="30" t="s">
        <v>178</v>
      </c>
      <c r="C9" s="30" t="s">
        <v>4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3">
      <c r="A10" s="2">
        <v>7</v>
      </c>
      <c r="B10" s="30" t="s">
        <v>179</v>
      </c>
      <c r="C10" s="30" t="s">
        <v>5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 x14ac:dyDescent="0.3">
      <c r="A11" s="2">
        <v>8</v>
      </c>
      <c r="B11" s="30" t="s">
        <v>185</v>
      </c>
      <c r="C11" s="30" t="s">
        <v>183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0" customHeight="1" x14ac:dyDescent="0.3">
      <c r="A12" s="2">
        <v>9</v>
      </c>
      <c r="B12" s="30" t="s">
        <v>186</v>
      </c>
      <c r="C12" s="30" t="s">
        <v>4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10">
        <f t="shared" si="8"/>
        <v>0</v>
      </c>
    </row>
    <row r="13" spans="1:18" ht="30" customHeight="1" x14ac:dyDescent="0.3">
      <c r="A13" s="2">
        <v>10</v>
      </c>
      <c r="B13" s="30" t="s">
        <v>187</v>
      </c>
      <c r="C13" s="30" t="s">
        <v>156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0" customHeight="1" x14ac:dyDescent="0.3">
      <c r="A14" s="2">
        <v>11</v>
      </c>
      <c r="B14" s="30" t="s">
        <v>188</v>
      </c>
      <c r="C14" s="30" t="s">
        <v>73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30" customHeight="1" x14ac:dyDescent="0.3">
      <c r="A15" s="2">
        <v>12</v>
      </c>
      <c r="B15" s="30" t="s">
        <v>191</v>
      </c>
      <c r="C15" s="34" t="s">
        <v>3</v>
      </c>
      <c r="D15" s="2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30" customHeight="1" x14ac:dyDescent="0.3">
      <c r="A16" s="2">
        <v>13</v>
      </c>
      <c r="B16" s="30" t="s">
        <v>192</v>
      </c>
      <c r="C16" s="30" t="s">
        <v>193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9">
        <f t="shared" si="8"/>
        <v>0</v>
      </c>
    </row>
    <row r="17" spans="1:18" ht="30" customHeight="1" x14ac:dyDescent="0.3">
      <c r="A17" s="2">
        <v>14</v>
      </c>
      <c r="B17" s="30" t="s">
        <v>194</v>
      </c>
      <c r="C17" s="30" t="s">
        <v>195</v>
      </c>
      <c r="D17" s="2"/>
      <c r="E17" s="2"/>
      <c r="F17" s="2"/>
      <c r="G17" s="2"/>
      <c r="H17" s="2"/>
      <c r="I17" s="2">
        <f t="shared" ref="I17:I24" si="9">SUM(D17:H17)</f>
        <v>0</v>
      </c>
      <c r="J17" s="2">
        <f t="shared" ref="J17:J24" si="10">SUM(P17/3)</f>
        <v>0</v>
      </c>
      <c r="K17" s="2"/>
      <c r="L17" s="2">
        <f t="shared" ref="L17:L24" si="11">SUM(J17:K17)</f>
        <v>0</v>
      </c>
      <c r="M17" s="2">
        <f t="shared" ref="M17:M24" si="12">RANK(L17,$L$4:$L$16)</f>
        <v>1</v>
      </c>
      <c r="N17" s="3">
        <f t="shared" ref="N17:N24" si="13">MAX(D17:H17)</f>
        <v>0</v>
      </c>
      <c r="O17" s="3">
        <f t="shared" ref="O17:O24" si="14">MIN(D17:H17)</f>
        <v>0</v>
      </c>
      <c r="P17" s="7">
        <f t="shared" ref="P17:P24" si="15">SUM(I17-N17-O17)</f>
        <v>0</v>
      </c>
      <c r="Q17" s="7">
        <f t="shared" ref="Q17:Q24" si="16">AVERAGE(N17:O17)</f>
        <v>0</v>
      </c>
      <c r="R17" s="9">
        <f t="shared" ref="R17:R24" si="17">L17-Q17</f>
        <v>0</v>
      </c>
    </row>
    <row r="18" spans="1:18" ht="30" customHeight="1" x14ac:dyDescent="0.3">
      <c r="A18" s="2">
        <v>15</v>
      </c>
      <c r="B18" s="30" t="s">
        <v>181</v>
      </c>
      <c r="C18" s="30" t="s">
        <v>5</v>
      </c>
      <c r="D18" s="2"/>
      <c r="E18" s="2"/>
      <c r="F18" s="2"/>
      <c r="G18" s="2"/>
      <c r="H18" s="2"/>
      <c r="I18" s="2">
        <f t="shared" si="9"/>
        <v>0</v>
      </c>
      <c r="J18" s="2">
        <f t="shared" si="10"/>
        <v>0</v>
      </c>
      <c r="K18" s="2"/>
      <c r="L18" s="2">
        <f t="shared" si="11"/>
        <v>0</v>
      </c>
      <c r="M18" s="2">
        <f t="shared" si="12"/>
        <v>1</v>
      </c>
      <c r="N18" s="3">
        <f t="shared" si="13"/>
        <v>0</v>
      </c>
      <c r="O18" s="3">
        <f t="shared" si="14"/>
        <v>0</v>
      </c>
      <c r="P18" s="7">
        <f t="shared" si="15"/>
        <v>0</v>
      </c>
      <c r="Q18" s="7">
        <f t="shared" si="16"/>
        <v>0</v>
      </c>
      <c r="R18" s="9">
        <f t="shared" si="17"/>
        <v>0</v>
      </c>
    </row>
    <row r="19" spans="1:18" ht="30" customHeight="1" x14ac:dyDescent="0.3">
      <c r="A19" s="2">
        <v>16</v>
      </c>
      <c r="B19" s="30" t="s">
        <v>182</v>
      </c>
      <c r="C19" s="30" t="s">
        <v>183</v>
      </c>
      <c r="D19" s="2"/>
      <c r="E19" s="2"/>
      <c r="F19" s="2"/>
      <c r="G19" s="2"/>
      <c r="H19" s="2"/>
      <c r="I19" s="2">
        <f t="shared" si="9"/>
        <v>0</v>
      </c>
      <c r="J19" s="2">
        <f t="shared" si="10"/>
        <v>0</v>
      </c>
      <c r="K19" s="2"/>
      <c r="L19" s="2">
        <f t="shared" si="11"/>
        <v>0</v>
      </c>
      <c r="M19" s="2">
        <f t="shared" si="12"/>
        <v>1</v>
      </c>
      <c r="N19" s="3">
        <f t="shared" si="13"/>
        <v>0</v>
      </c>
      <c r="O19" s="3">
        <f t="shared" si="14"/>
        <v>0</v>
      </c>
      <c r="P19" s="7">
        <f t="shared" si="15"/>
        <v>0</v>
      </c>
      <c r="Q19" s="7">
        <f t="shared" si="16"/>
        <v>0</v>
      </c>
      <c r="R19" s="9">
        <f t="shared" si="17"/>
        <v>0</v>
      </c>
    </row>
    <row r="20" spans="1:18" ht="30" customHeight="1" x14ac:dyDescent="0.3">
      <c r="A20" s="2">
        <v>17</v>
      </c>
      <c r="B20" s="30" t="s">
        <v>174</v>
      </c>
      <c r="C20" s="30" t="s">
        <v>156</v>
      </c>
      <c r="D20" s="2"/>
      <c r="E20" s="2"/>
      <c r="F20" s="2"/>
      <c r="G20" s="2"/>
      <c r="H20" s="2"/>
      <c r="I20" s="2">
        <f t="shared" si="9"/>
        <v>0</v>
      </c>
      <c r="J20" s="2">
        <f t="shared" si="10"/>
        <v>0</v>
      </c>
      <c r="K20" s="2"/>
      <c r="L20" s="2">
        <f t="shared" si="11"/>
        <v>0</v>
      </c>
      <c r="M20" s="2">
        <f t="shared" si="12"/>
        <v>1</v>
      </c>
      <c r="N20" s="3">
        <f t="shared" si="13"/>
        <v>0</v>
      </c>
      <c r="O20" s="3">
        <f t="shared" si="14"/>
        <v>0</v>
      </c>
      <c r="P20" s="7">
        <f t="shared" si="15"/>
        <v>0</v>
      </c>
      <c r="Q20" s="7">
        <f t="shared" si="16"/>
        <v>0</v>
      </c>
      <c r="R20" s="9">
        <f t="shared" si="17"/>
        <v>0</v>
      </c>
    </row>
    <row r="21" spans="1:18" ht="30" customHeight="1" x14ac:dyDescent="0.3">
      <c r="A21" s="2">
        <v>18</v>
      </c>
      <c r="B21" s="30" t="s">
        <v>189</v>
      </c>
      <c r="C21" s="30" t="s">
        <v>73</v>
      </c>
      <c r="D21" s="2"/>
      <c r="E21" s="2"/>
      <c r="F21" s="2"/>
      <c r="G21" s="2"/>
      <c r="H21" s="2"/>
      <c r="I21" s="2">
        <f t="shared" si="9"/>
        <v>0</v>
      </c>
      <c r="J21" s="2">
        <f t="shared" si="10"/>
        <v>0</v>
      </c>
      <c r="K21" s="2"/>
      <c r="L21" s="2">
        <f t="shared" si="11"/>
        <v>0</v>
      </c>
      <c r="M21" s="2">
        <f t="shared" si="12"/>
        <v>1</v>
      </c>
      <c r="N21" s="3">
        <f t="shared" si="13"/>
        <v>0</v>
      </c>
      <c r="O21" s="3">
        <f t="shared" si="14"/>
        <v>0</v>
      </c>
      <c r="P21" s="7">
        <f t="shared" si="15"/>
        <v>0</v>
      </c>
      <c r="Q21" s="7">
        <f t="shared" si="16"/>
        <v>0</v>
      </c>
      <c r="R21" s="9">
        <f t="shared" si="17"/>
        <v>0</v>
      </c>
    </row>
    <row r="22" spans="1:18" ht="30" customHeight="1" x14ac:dyDescent="0.3">
      <c r="A22" s="2">
        <v>19</v>
      </c>
      <c r="B22" s="30" t="s">
        <v>184</v>
      </c>
      <c r="C22" s="30" t="s">
        <v>183</v>
      </c>
      <c r="D22" s="2"/>
      <c r="E22" s="2"/>
      <c r="F22" s="2"/>
      <c r="G22" s="2"/>
      <c r="H22" s="2"/>
      <c r="I22" s="2">
        <f t="shared" si="9"/>
        <v>0</v>
      </c>
      <c r="J22" s="2">
        <f t="shared" si="10"/>
        <v>0</v>
      </c>
      <c r="K22" s="2"/>
      <c r="L22" s="2">
        <f t="shared" si="11"/>
        <v>0</v>
      </c>
      <c r="M22" s="2">
        <f t="shared" si="12"/>
        <v>1</v>
      </c>
      <c r="N22" s="3">
        <f t="shared" si="13"/>
        <v>0</v>
      </c>
      <c r="O22" s="3">
        <f t="shared" si="14"/>
        <v>0</v>
      </c>
      <c r="P22" s="7">
        <f t="shared" si="15"/>
        <v>0</v>
      </c>
      <c r="Q22" s="7">
        <f t="shared" si="16"/>
        <v>0</v>
      </c>
      <c r="R22" s="9">
        <f t="shared" si="17"/>
        <v>0</v>
      </c>
    </row>
    <row r="23" spans="1:18" ht="30" customHeight="1" x14ac:dyDescent="0.3">
      <c r="A23" s="2">
        <v>20</v>
      </c>
      <c r="B23" s="30" t="s">
        <v>180</v>
      </c>
      <c r="C23" s="30" t="s">
        <v>5</v>
      </c>
      <c r="D23" s="2"/>
      <c r="E23" s="2"/>
      <c r="F23" s="2"/>
      <c r="G23" s="2"/>
      <c r="H23" s="2"/>
      <c r="I23" s="2">
        <f t="shared" si="9"/>
        <v>0</v>
      </c>
      <c r="J23" s="2">
        <f t="shared" si="10"/>
        <v>0</v>
      </c>
      <c r="K23" s="2"/>
      <c r="L23" s="2">
        <f t="shared" si="11"/>
        <v>0</v>
      </c>
      <c r="M23" s="2">
        <f t="shared" si="12"/>
        <v>1</v>
      </c>
      <c r="N23" s="3">
        <f t="shared" si="13"/>
        <v>0</v>
      </c>
      <c r="O23" s="3">
        <f t="shared" si="14"/>
        <v>0</v>
      </c>
      <c r="P23" s="7">
        <f t="shared" si="15"/>
        <v>0</v>
      </c>
      <c r="Q23" s="7">
        <f t="shared" si="16"/>
        <v>0</v>
      </c>
      <c r="R23" s="9">
        <f t="shared" si="17"/>
        <v>0</v>
      </c>
    </row>
    <row r="24" spans="1:18" ht="30" customHeight="1" x14ac:dyDescent="0.3">
      <c r="A24" s="2">
        <v>21</v>
      </c>
      <c r="B24" s="30" t="s">
        <v>190</v>
      </c>
      <c r="C24" s="34" t="s">
        <v>3</v>
      </c>
      <c r="D24" s="22"/>
      <c r="E24" s="2"/>
      <c r="F24" s="2"/>
      <c r="G24" s="2"/>
      <c r="H24" s="2"/>
      <c r="I24" s="2">
        <f t="shared" si="9"/>
        <v>0</v>
      </c>
      <c r="J24" s="2">
        <f t="shared" si="10"/>
        <v>0</v>
      </c>
      <c r="K24" s="2"/>
      <c r="L24" s="2">
        <f t="shared" si="11"/>
        <v>0</v>
      </c>
      <c r="M24" s="2">
        <f t="shared" si="12"/>
        <v>1</v>
      </c>
      <c r="N24" s="3">
        <f t="shared" si="13"/>
        <v>0</v>
      </c>
      <c r="O24" s="3">
        <f t="shared" si="14"/>
        <v>0</v>
      </c>
      <c r="P24" s="7">
        <f t="shared" si="15"/>
        <v>0</v>
      </c>
      <c r="Q24" s="7">
        <f t="shared" si="16"/>
        <v>0</v>
      </c>
      <c r="R24" s="9">
        <f t="shared" si="17"/>
        <v>0</v>
      </c>
    </row>
    <row r="25" spans="1:18" ht="30" customHeight="1" x14ac:dyDescent="0.3">
      <c r="A25" s="16" t="s">
        <v>173</v>
      </c>
      <c r="B25" s="16"/>
      <c r="C25" s="16"/>
      <c r="D25" s="16"/>
      <c r="E25" s="16"/>
    </row>
    <row r="26" spans="1:18" ht="30" customHeight="1" x14ac:dyDescent="0.3">
      <c r="A26" s="4"/>
      <c r="B26" s="4"/>
      <c r="C26" s="15" t="s">
        <v>10</v>
      </c>
      <c r="D26" s="15"/>
      <c r="E26" s="15"/>
    </row>
    <row r="27" spans="1:18" x14ac:dyDescent="0.3">
      <c r="A27" s="35" t="s">
        <v>131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</row>
    <row r="28" spans="1:18" x14ac:dyDescent="0.3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</row>
  </sheetData>
  <mergeCells count="4">
    <mergeCell ref="A1:M2"/>
    <mergeCell ref="N2:P2"/>
    <mergeCell ref="Q2:R2"/>
    <mergeCell ref="A27:R28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25"/>
  <sheetViews>
    <sheetView topLeftCell="A2" zoomScale="70" zoomScaleNormal="70" workbookViewId="0">
      <selection activeCell="B8" sqref="B8:C8"/>
    </sheetView>
  </sheetViews>
  <sheetFormatPr defaultRowHeight="16.2" x14ac:dyDescent="0.3"/>
  <cols>
    <col min="1" max="1" width="4.77734375" customWidth="1"/>
    <col min="2" max="2" width="11" customWidth="1"/>
    <col min="3" max="3" width="13.33203125" customWidth="1"/>
    <col min="4" max="13" width="6.77734375" customWidth="1"/>
    <col min="14" max="17" width="6.5546875" customWidth="1"/>
    <col min="18" max="18" width="10.6640625" bestFit="1" customWidth="1"/>
  </cols>
  <sheetData>
    <row r="1" spans="1:18" ht="30" customHeight="1" x14ac:dyDescent="0.3">
      <c r="A1" s="36" t="s">
        <v>350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1"/>
      <c r="O1" s="1"/>
      <c r="P1" s="7"/>
      <c r="Q1" s="7"/>
      <c r="R1" s="1"/>
    </row>
    <row r="2" spans="1:18" ht="30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142</v>
      </c>
      <c r="O2" s="37"/>
      <c r="P2" s="37"/>
      <c r="Q2" s="37" t="s">
        <v>27</v>
      </c>
      <c r="R2" s="37"/>
    </row>
    <row r="3" spans="1:18" ht="55.2" x14ac:dyDescent="0.3">
      <c r="A3" s="2" t="s">
        <v>26</v>
      </c>
      <c r="B3" s="2" t="s">
        <v>25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17</v>
      </c>
      <c r="K3" s="6" t="s">
        <v>16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212</v>
      </c>
      <c r="C4" s="30" t="s">
        <v>213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RANK(L4,$L$4:$L$10)</f>
        <v>1</v>
      </c>
      <c r="N4" s="3">
        <f t="shared" ref="N4:N10" si="4">MAX(D4:H4)</f>
        <v>0</v>
      </c>
      <c r="O4" s="3">
        <f t="shared" ref="O4:O10" si="5">MIN(D4:H4)</f>
        <v>0</v>
      </c>
      <c r="P4" s="7">
        <f t="shared" ref="P4:P10" si="6">SUM(I4-N4-O4)</f>
        <v>0</v>
      </c>
      <c r="Q4" s="7">
        <f t="shared" ref="Q4:Q10" si="7">AVERAGE(N4:O4)</f>
        <v>0</v>
      </c>
      <c r="R4" s="10">
        <f t="shared" ref="R4:R10" si="8">L4-Q4</f>
        <v>0</v>
      </c>
    </row>
    <row r="5" spans="1:18" ht="30" customHeight="1" x14ac:dyDescent="0.3">
      <c r="A5" s="2">
        <v>2</v>
      </c>
      <c r="B5" s="30" t="s">
        <v>207</v>
      </c>
      <c r="C5" s="30" t="s">
        <v>183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2</v>
      </c>
      <c r="B6" s="30" t="s">
        <v>219</v>
      </c>
      <c r="C6" s="30" t="s">
        <v>199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216</v>
      </c>
      <c r="C7" s="30" t="s">
        <v>217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211</v>
      </c>
      <c r="C8" s="30" t="s">
        <v>156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3">
      <c r="A9" s="2">
        <v>6</v>
      </c>
      <c r="B9" s="30" t="s">
        <v>204</v>
      </c>
      <c r="C9" s="30" t="s">
        <v>5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3">
      <c r="A10" s="2">
        <v>7</v>
      </c>
      <c r="B10" s="30" t="s">
        <v>205</v>
      </c>
      <c r="C10" s="30" t="s">
        <v>183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 x14ac:dyDescent="0.3">
      <c r="A11" s="2">
        <v>8</v>
      </c>
      <c r="B11" s="30" t="s">
        <v>208</v>
      </c>
      <c r="C11" s="30" t="s">
        <v>4</v>
      </c>
      <c r="D11" s="2"/>
      <c r="E11" s="2"/>
      <c r="F11" s="2"/>
      <c r="G11" s="2"/>
      <c r="H11" s="2"/>
      <c r="I11" s="2">
        <f t="shared" ref="I11:I14" si="9">SUM(D11:H11)</f>
        <v>0</v>
      </c>
      <c r="J11" s="2">
        <f t="shared" ref="J11:J14" si="10">SUM(P11/3)</f>
        <v>0</v>
      </c>
      <c r="K11" s="2"/>
      <c r="L11" s="2">
        <f t="shared" ref="L11:L14" si="11">SUM(J11:K11)</f>
        <v>0</v>
      </c>
      <c r="M11" s="2">
        <f t="shared" ref="M11:M14" si="12">RANK(L11,$L$4:$L$10)</f>
        <v>1</v>
      </c>
      <c r="N11" s="3">
        <f t="shared" ref="N11:N14" si="13">MAX(D11:H11)</f>
        <v>0</v>
      </c>
      <c r="O11" s="3">
        <f t="shared" ref="O11:O14" si="14">MIN(D11:H11)</f>
        <v>0</v>
      </c>
      <c r="P11" s="7">
        <f t="shared" ref="P11:P14" si="15">SUM(I11-N11-O11)</f>
        <v>0</v>
      </c>
      <c r="Q11" s="7">
        <f t="shared" ref="Q11:Q14" si="16">AVERAGE(N11:O11)</f>
        <v>0</v>
      </c>
      <c r="R11" s="9">
        <f t="shared" ref="R11:R14" si="17">L11-Q11</f>
        <v>0</v>
      </c>
    </row>
    <row r="12" spans="1:18" ht="30" customHeight="1" x14ac:dyDescent="0.3">
      <c r="A12" s="2">
        <v>9</v>
      </c>
      <c r="B12" s="30" t="s">
        <v>209</v>
      </c>
      <c r="C12" s="30" t="s">
        <v>156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13"/>
        <v>0</v>
      </c>
      <c r="O12" s="3">
        <f t="shared" si="14"/>
        <v>0</v>
      </c>
      <c r="P12" s="7">
        <f t="shared" si="15"/>
        <v>0</v>
      </c>
      <c r="Q12" s="7">
        <f t="shared" si="16"/>
        <v>0</v>
      </c>
      <c r="R12" s="9">
        <f t="shared" si="17"/>
        <v>0</v>
      </c>
    </row>
    <row r="13" spans="1:18" ht="30" customHeight="1" x14ac:dyDescent="0.3">
      <c r="A13" s="2">
        <v>10</v>
      </c>
      <c r="B13" s="30" t="s">
        <v>218</v>
      </c>
      <c r="C13" s="30" t="s">
        <v>199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13"/>
        <v>0</v>
      </c>
      <c r="O13" s="3">
        <f t="shared" si="14"/>
        <v>0</v>
      </c>
      <c r="P13" s="7">
        <f t="shared" si="15"/>
        <v>0</v>
      </c>
      <c r="Q13" s="7">
        <f t="shared" si="16"/>
        <v>0</v>
      </c>
      <c r="R13" s="9">
        <f t="shared" si="17"/>
        <v>0</v>
      </c>
    </row>
    <row r="14" spans="1:18" ht="30" customHeight="1" x14ac:dyDescent="0.3">
      <c r="A14" s="2">
        <v>11</v>
      </c>
      <c r="B14" s="30" t="s">
        <v>210</v>
      </c>
      <c r="C14" s="30" t="s">
        <v>156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13"/>
        <v>0</v>
      </c>
      <c r="O14" s="3">
        <f t="shared" si="14"/>
        <v>0</v>
      </c>
      <c r="P14" s="7">
        <f t="shared" si="15"/>
        <v>0</v>
      </c>
      <c r="Q14" s="7">
        <f t="shared" si="16"/>
        <v>0</v>
      </c>
      <c r="R14" s="9">
        <f t="shared" si="17"/>
        <v>0</v>
      </c>
    </row>
    <row r="15" spans="1:18" ht="30" customHeight="1" x14ac:dyDescent="0.3">
      <c r="A15" s="2">
        <v>12</v>
      </c>
      <c r="B15" s="30" t="s">
        <v>153</v>
      </c>
      <c r="C15" s="30" t="s">
        <v>4</v>
      </c>
      <c r="D15" s="2"/>
      <c r="E15" s="2"/>
      <c r="F15" s="2"/>
      <c r="G15" s="2"/>
      <c r="H15" s="2"/>
      <c r="I15" s="2">
        <f t="shared" ref="I15:I16" si="18">SUM(D15:H15)</f>
        <v>0</v>
      </c>
      <c r="J15" s="2">
        <f t="shared" ref="J15:J16" si="19">SUM(P15/3)</f>
        <v>0</v>
      </c>
      <c r="K15" s="2"/>
      <c r="L15" s="2">
        <f t="shared" ref="L15:L16" si="20">SUM(J15:K15)</f>
        <v>0</v>
      </c>
      <c r="M15" s="2">
        <f t="shared" ref="M15:M16" si="21">RANK(L15,$L$4:$L$10)</f>
        <v>1</v>
      </c>
      <c r="N15" s="3">
        <f t="shared" ref="N15:N16" si="22">MAX(D15:H15)</f>
        <v>0</v>
      </c>
      <c r="O15" s="3">
        <f t="shared" ref="O15:O16" si="23">MIN(D15:H15)</f>
        <v>0</v>
      </c>
      <c r="P15" s="7">
        <f t="shared" ref="P15:P16" si="24">SUM(I15-N15-O15)</f>
        <v>0</v>
      </c>
      <c r="Q15" s="7">
        <f t="shared" ref="Q15:Q16" si="25">AVERAGE(N15:O15)</f>
        <v>0</v>
      </c>
      <c r="R15" s="9">
        <f t="shared" ref="R15:R16" si="26">L15-Q15</f>
        <v>0</v>
      </c>
    </row>
    <row r="16" spans="1:18" ht="30" customHeight="1" x14ac:dyDescent="0.3">
      <c r="A16" s="2">
        <v>13</v>
      </c>
      <c r="B16" s="30" t="s">
        <v>203</v>
      </c>
      <c r="C16" s="30" t="s">
        <v>5</v>
      </c>
      <c r="D16" s="2"/>
      <c r="E16" s="2"/>
      <c r="F16" s="2"/>
      <c r="G16" s="2"/>
      <c r="H16" s="2"/>
      <c r="I16" s="2">
        <f t="shared" si="18"/>
        <v>0</v>
      </c>
      <c r="J16" s="2">
        <f t="shared" si="19"/>
        <v>0</v>
      </c>
      <c r="K16" s="2"/>
      <c r="L16" s="2">
        <f t="shared" si="20"/>
        <v>0</v>
      </c>
      <c r="M16" s="2">
        <f t="shared" si="21"/>
        <v>1</v>
      </c>
      <c r="N16" s="3">
        <f t="shared" si="22"/>
        <v>0</v>
      </c>
      <c r="O16" s="3">
        <f t="shared" si="23"/>
        <v>0</v>
      </c>
      <c r="P16" s="7">
        <f t="shared" si="24"/>
        <v>0</v>
      </c>
      <c r="Q16" s="7">
        <f t="shared" si="25"/>
        <v>0</v>
      </c>
      <c r="R16" s="9">
        <f t="shared" si="26"/>
        <v>0</v>
      </c>
    </row>
    <row r="17" spans="1:18" ht="30" customHeight="1" x14ac:dyDescent="0.3">
      <c r="A17" s="2">
        <v>14</v>
      </c>
      <c r="B17" s="30" t="s">
        <v>214</v>
      </c>
      <c r="C17" s="30" t="s">
        <v>3</v>
      </c>
      <c r="D17" s="2"/>
      <c r="E17" s="2"/>
      <c r="F17" s="2"/>
      <c r="G17" s="2"/>
      <c r="H17" s="2"/>
      <c r="I17" s="2">
        <f t="shared" ref="I17:I21" si="27">SUM(D17:H17)</f>
        <v>0</v>
      </c>
      <c r="J17" s="2">
        <f t="shared" ref="J17:J21" si="28">SUM(P17/3)</f>
        <v>0</v>
      </c>
      <c r="K17" s="2"/>
      <c r="L17" s="2">
        <f t="shared" ref="L17:L21" si="29">SUM(J17:K17)</f>
        <v>0</v>
      </c>
      <c r="M17" s="2">
        <f t="shared" ref="M17:M21" si="30">RANK(L17,$L$4:$L$10)</f>
        <v>1</v>
      </c>
      <c r="N17" s="3">
        <f t="shared" ref="N17:N21" si="31">MAX(D17:H17)</f>
        <v>0</v>
      </c>
      <c r="O17" s="3">
        <f t="shared" ref="O17:O21" si="32">MIN(D17:H17)</f>
        <v>0</v>
      </c>
      <c r="P17" s="7">
        <f t="shared" ref="P17:P21" si="33">SUM(I17-N17-O17)</f>
        <v>0</v>
      </c>
      <c r="Q17" s="7">
        <f t="shared" ref="Q17:Q21" si="34">AVERAGE(N17:O17)</f>
        <v>0</v>
      </c>
      <c r="R17" s="9">
        <f t="shared" ref="R17:R21" si="35">L17-Q17</f>
        <v>0</v>
      </c>
    </row>
    <row r="18" spans="1:18" ht="30" customHeight="1" x14ac:dyDescent="0.3">
      <c r="A18" s="2">
        <v>15</v>
      </c>
      <c r="B18" s="30" t="s">
        <v>215</v>
      </c>
      <c r="C18" s="30" t="s">
        <v>4</v>
      </c>
      <c r="D18" s="2"/>
      <c r="E18" s="2"/>
      <c r="F18" s="2"/>
      <c r="G18" s="2"/>
      <c r="H18" s="2"/>
      <c r="I18" s="2">
        <f t="shared" si="27"/>
        <v>0</v>
      </c>
      <c r="J18" s="2">
        <f t="shared" si="28"/>
        <v>0</v>
      </c>
      <c r="K18" s="2"/>
      <c r="L18" s="2">
        <f t="shared" si="29"/>
        <v>0</v>
      </c>
      <c r="M18" s="2">
        <f t="shared" si="30"/>
        <v>1</v>
      </c>
      <c r="N18" s="3">
        <f t="shared" si="31"/>
        <v>0</v>
      </c>
      <c r="O18" s="3">
        <f t="shared" si="32"/>
        <v>0</v>
      </c>
      <c r="P18" s="7">
        <f t="shared" si="33"/>
        <v>0</v>
      </c>
      <c r="Q18" s="7">
        <f t="shared" si="34"/>
        <v>0</v>
      </c>
      <c r="R18" s="9">
        <f t="shared" si="35"/>
        <v>0</v>
      </c>
    </row>
    <row r="19" spans="1:18" ht="30" customHeight="1" x14ac:dyDescent="0.3">
      <c r="A19" s="2">
        <v>16</v>
      </c>
      <c r="B19" s="30" t="s">
        <v>201</v>
      </c>
      <c r="C19" s="30" t="s">
        <v>202</v>
      </c>
      <c r="F19" s="2"/>
      <c r="G19" s="2"/>
      <c r="H19" s="2"/>
      <c r="I19" s="2">
        <f>SUM(D19:H19)</f>
        <v>0</v>
      </c>
      <c r="J19" s="2">
        <f t="shared" si="28"/>
        <v>0</v>
      </c>
      <c r="K19" s="2"/>
      <c r="L19" s="2">
        <f t="shared" si="29"/>
        <v>0</v>
      </c>
      <c r="M19" s="2">
        <f t="shared" si="30"/>
        <v>1</v>
      </c>
      <c r="N19" s="3">
        <f>MAX(D19:H19)</f>
        <v>0</v>
      </c>
      <c r="O19" s="3">
        <f>MIN(D19:H19)</f>
        <v>0</v>
      </c>
      <c r="P19" s="7">
        <f t="shared" si="33"/>
        <v>0</v>
      </c>
      <c r="Q19" s="7">
        <f t="shared" si="34"/>
        <v>0</v>
      </c>
      <c r="R19" s="9">
        <f t="shared" si="35"/>
        <v>0</v>
      </c>
    </row>
    <row r="20" spans="1:18" ht="30" customHeight="1" x14ac:dyDescent="0.3">
      <c r="A20" s="2">
        <v>17</v>
      </c>
      <c r="B20" s="30" t="s">
        <v>206</v>
      </c>
      <c r="C20" s="30" t="s">
        <v>183</v>
      </c>
      <c r="D20" s="2"/>
      <c r="E20" s="2"/>
      <c r="F20" s="2"/>
      <c r="G20" s="2"/>
      <c r="H20" s="2"/>
      <c r="I20" s="2">
        <f t="shared" si="27"/>
        <v>0</v>
      </c>
      <c r="J20" s="2">
        <f t="shared" si="28"/>
        <v>0</v>
      </c>
      <c r="K20" s="2"/>
      <c r="L20" s="2">
        <f t="shared" si="29"/>
        <v>0</v>
      </c>
      <c r="M20" s="2">
        <f t="shared" si="30"/>
        <v>1</v>
      </c>
      <c r="N20" s="3">
        <f t="shared" si="31"/>
        <v>0</v>
      </c>
      <c r="O20" s="3">
        <f t="shared" si="32"/>
        <v>0</v>
      </c>
      <c r="P20" s="7">
        <f t="shared" si="33"/>
        <v>0</v>
      </c>
      <c r="Q20" s="7">
        <f t="shared" si="34"/>
        <v>0</v>
      </c>
      <c r="R20" s="9">
        <f t="shared" si="35"/>
        <v>0</v>
      </c>
    </row>
    <row r="21" spans="1:18" ht="30" customHeight="1" x14ac:dyDescent="0.3">
      <c r="A21" s="2">
        <v>18</v>
      </c>
      <c r="B21" s="30" t="s">
        <v>220</v>
      </c>
      <c r="C21" s="30" t="s">
        <v>3</v>
      </c>
      <c r="D21" s="2"/>
      <c r="E21" s="2"/>
      <c r="F21" s="2"/>
      <c r="G21" s="2"/>
      <c r="H21" s="2"/>
      <c r="I21" s="2">
        <f t="shared" si="27"/>
        <v>0</v>
      </c>
      <c r="J21" s="2">
        <f t="shared" si="28"/>
        <v>0</v>
      </c>
      <c r="K21" s="2"/>
      <c r="L21" s="2">
        <f t="shared" si="29"/>
        <v>0</v>
      </c>
      <c r="M21" s="2">
        <f t="shared" si="30"/>
        <v>1</v>
      </c>
      <c r="N21" s="3">
        <f t="shared" si="31"/>
        <v>0</v>
      </c>
      <c r="O21" s="3">
        <f t="shared" si="32"/>
        <v>0</v>
      </c>
      <c r="P21" s="7">
        <f t="shared" si="33"/>
        <v>0</v>
      </c>
      <c r="Q21" s="7">
        <f t="shared" si="34"/>
        <v>0</v>
      </c>
      <c r="R21" s="9">
        <f t="shared" si="35"/>
        <v>0</v>
      </c>
    </row>
    <row r="22" spans="1:18" ht="30" customHeight="1" x14ac:dyDescent="0.3">
      <c r="A22" s="38" t="s">
        <v>200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  <c r="O22" s="39"/>
      <c r="P22" s="7"/>
      <c r="Q22" s="7"/>
      <c r="R22" s="1"/>
    </row>
    <row r="23" spans="1:18" ht="30" customHeight="1" x14ac:dyDescent="0.3">
      <c r="A23" s="4"/>
      <c r="B23" s="4"/>
      <c r="C23" s="40" t="s">
        <v>10</v>
      </c>
      <c r="D23" s="40"/>
      <c r="E23" s="40"/>
      <c r="F23" s="4"/>
      <c r="G23" s="4"/>
      <c r="H23" s="4"/>
      <c r="I23" s="4"/>
      <c r="J23" s="4"/>
      <c r="K23" s="4"/>
      <c r="L23" s="4"/>
      <c r="M23" s="4"/>
      <c r="N23" s="4"/>
      <c r="O23" s="4"/>
      <c r="P23" s="7"/>
      <c r="Q23" s="7"/>
      <c r="R23" s="1"/>
    </row>
    <row r="24" spans="1:18" ht="30" customHeight="1" x14ac:dyDescent="0.3">
      <c r="A24" s="35" t="s">
        <v>75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</row>
    <row r="25" spans="1:18" ht="30" customHeight="1" x14ac:dyDescent="0.3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</sheetData>
  <mergeCells count="6">
    <mergeCell ref="A24:R25"/>
    <mergeCell ref="A1:M2"/>
    <mergeCell ref="N2:P2"/>
    <mergeCell ref="Q2:R2"/>
    <mergeCell ref="A22:O22"/>
    <mergeCell ref="C23:E23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1"/>
  <sheetViews>
    <sheetView tabSelected="1" topLeftCell="A6" zoomScaleNormal="100" workbookViewId="0">
      <selection activeCell="D11" sqref="D11:F13"/>
    </sheetView>
  </sheetViews>
  <sheetFormatPr defaultRowHeight="16.2" x14ac:dyDescent="0.3"/>
  <cols>
    <col min="1" max="1" width="5.21875" customWidth="1"/>
    <col min="3" max="3" width="17.5546875" customWidth="1"/>
    <col min="4" max="17" width="6.5546875" customWidth="1"/>
    <col min="18" max="18" width="12" customWidth="1"/>
  </cols>
  <sheetData>
    <row r="1" spans="1:18" ht="30" customHeight="1" x14ac:dyDescent="0.3">
      <c r="A1" s="43" t="s">
        <v>351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1"/>
      <c r="O1" s="1"/>
      <c r="P1" s="7"/>
      <c r="Q1" s="7"/>
      <c r="R1" s="1"/>
    </row>
    <row r="2" spans="1:18" ht="30" customHeight="1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37" t="s">
        <v>94</v>
      </c>
      <c r="O2" s="37"/>
      <c r="P2" s="37"/>
      <c r="Q2" s="37" t="s">
        <v>93</v>
      </c>
      <c r="R2" s="37"/>
    </row>
    <row r="3" spans="1:18" ht="48.6" x14ac:dyDescent="0.3">
      <c r="A3" s="2" t="s">
        <v>92</v>
      </c>
      <c r="B3" s="2" t="s">
        <v>91</v>
      </c>
      <c r="C3" s="2" t="s">
        <v>90</v>
      </c>
      <c r="D3" s="2" t="s">
        <v>89</v>
      </c>
      <c r="E3" s="2" t="s">
        <v>88</v>
      </c>
      <c r="F3" s="2" t="s">
        <v>87</v>
      </c>
      <c r="G3" s="2" t="s">
        <v>86</v>
      </c>
      <c r="H3" s="2" t="s">
        <v>85</v>
      </c>
      <c r="I3" s="11" t="s">
        <v>84</v>
      </c>
      <c r="J3" s="6" t="s">
        <v>140</v>
      </c>
      <c r="K3" s="5" t="s">
        <v>132</v>
      </c>
      <c r="L3" s="5" t="s">
        <v>83</v>
      </c>
      <c r="M3" s="2" t="s">
        <v>0</v>
      </c>
      <c r="N3" s="13" t="s">
        <v>82</v>
      </c>
      <c r="O3" s="13" t="s">
        <v>81</v>
      </c>
      <c r="P3" s="14" t="s">
        <v>80</v>
      </c>
      <c r="Q3" s="8" t="s">
        <v>79</v>
      </c>
      <c r="R3" s="12" t="s">
        <v>78</v>
      </c>
    </row>
    <row r="4" spans="1:18" ht="36.75" customHeight="1" x14ac:dyDescent="0.3">
      <c r="A4" s="2">
        <v>1</v>
      </c>
      <c r="B4" s="22" t="s">
        <v>223</v>
      </c>
      <c r="C4" s="22" t="s">
        <v>222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 t="shared" ref="M4:M13" si="3">RANK(L4,$L$4:$L$18)</f>
        <v>1</v>
      </c>
      <c r="N4" s="3">
        <f t="shared" ref="N4:N6" si="4">MAX(D4:H4)</f>
        <v>0</v>
      </c>
      <c r="O4" s="3">
        <f t="shared" ref="O4:O6" si="5">MIN(D4:H4)</f>
        <v>0</v>
      </c>
      <c r="P4" s="7">
        <f t="shared" ref="P4:P6" si="6">SUM(I4-N4-O4)</f>
        <v>0</v>
      </c>
      <c r="Q4" s="7">
        <f t="shared" ref="Q4:Q6" si="7">AVERAGE(N4:O4)</f>
        <v>0</v>
      </c>
      <c r="R4" s="10">
        <f t="shared" ref="R4:R6" si="8">L4-Q4</f>
        <v>0</v>
      </c>
    </row>
    <row r="5" spans="1:18" ht="36.75" customHeight="1" x14ac:dyDescent="0.3">
      <c r="A5" s="2">
        <v>2</v>
      </c>
      <c r="B5" s="22" t="s">
        <v>343</v>
      </c>
      <c r="C5" s="22" t="s">
        <v>341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6.75" customHeight="1" x14ac:dyDescent="0.3">
      <c r="A6" s="2">
        <v>3</v>
      </c>
      <c r="B6" s="22" t="s">
        <v>334</v>
      </c>
      <c r="C6" s="22" t="s">
        <v>333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6.75" customHeight="1" x14ac:dyDescent="0.3">
      <c r="A7" s="2">
        <v>4</v>
      </c>
      <c r="B7" s="22" t="s">
        <v>335</v>
      </c>
      <c r="C7" s="22" t="s">
        <v>333</v>
      </c>
      <c r="D7" s="2"/>
      <c r="E7" s="2"/>
      <c r="F7" s="2"/>
      <c r="G7" s="2"/>
      <c r="H7" s="2"/>
      <c r="I7" s="2">
        <f t="shared" ref="I7:I13" si="9">SUM(D7:H7)</f>
        <v>0</v>
      </c>
      <c r="J7" s="2">
        <f t="shared" ref="J7:J13" si="10">SUM(P7/3)</f>
        <v>0</v>
      </c>
      <c r="K7" s="2"/>
      <c r="L7" s="2">
        <f t="shared" ref="L7:L13" si="11">SUM(J7:K7)</f>
        <v>0</v>
      </c>
      <c r="M7" s="2">
        <f t="shared" si="3"/>
        <v>1</v>
      </c>
      <c r="N7" s="3">
        <f t="shared" ref="N7:N13" si="12">MAX(D7:H7)</f>
        <v>0</v>
      </c>
      <c r="O7" s="3">
        <f t="shared" ref="O7:O13" si="13">MIN(D7:H7)</f>
        <v>0</v>
      </c>
      <c r="P7" s="7">
        <f t="shared" ref="P7:P13" si="14">SUM(I7-N7-O7)</f>
        <v>0</v>
      </c>
      <c r="Q7" s="7">
        <f t="shared" ref="Q7:Q13" si="15">AVERAGE(N7:O7)</f>
        <v>0</v>
      </c>
      <c r="R7" s="9">
        <f t="shared" ref="R7:R13" si="16">L7-Q7</f>
        <v>0</v>
      </c>
    </row>
    <row r="8" spans="1:18" ht="36.75" customHeight="1" x14ac:dyDescent="0.3">
      <c r="A8" s="2">
        <v>5</v>
      </c>
      <c r="B8" s="22" t="s">
        <v>342</v>
      </c>
      <c r="C8" s="22" t="s">
        <v>341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3"/>
        <v>1</v>
      </c>
      <c r="N8" s="3">
        <f t="shared" si="12"/>
        <v>0</v>
      </c>
      <c r="O8" s="3">
        <f t="shared" si="13"/>
        <v>0</v>
      </c>
      <c r="P8" s="7">
        <f t="shared" si="14"/>
        <v>0</v>
      </c>
      <c r="Q8" s="7">
        <f t="shared" si="15"/>
        <v>0</v>
      </c>
      <c r="R8" s="9">
        <f t="shared" si="16"/>
        <v>0</v>
      </c>
    </row>
    <row r="9" spans="1:18" ht="36.75" customHeight="1" x14ac:dyDescent="0.3">
      <c r="A9" s="2">
        <v>6</v>
      </c>
      <c r="B9" s="22" t="s">
        <v>225</v>
      </c>
      <c r="C9" s="22" t="s">
        <v>224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36.75" customHeight="1" x14ac:dyDescent="0.3">
      <c r="A10" s="2">
        <v>7</v>
      </c>
      <c r="B10" s="22" t="s">
        <v>338</v>
      </c>
      <c r="C10" s="22" t="s">
        <v>333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36.75" customHeight="1" x14ac:dyDescent="0.3">
      <c r="A11" s="2">
        <v>8</v>
      </c>
      <c r="B11" s="22" t="s">
        <v>336</v>
      </c>
      <c r="C11" s="22" t="s">
        <v>333</v>
      </c>
      <c r="D11" s="47"/>
      <c r="E11" s="47"/>
      <c r="F11" s="2"/>
      <c r="G11" s="2"/>
      <c r="H11" s="2"/>
      <c r="I11" s="2">
        <f>SUM(D11:H11)</f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3">
        <f>MAX(D11:H11)</f>
        <v>0</v>
      </c>
      <c r="O11" s="3">
        <f>MIN(D11:H11)</f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36.75" customHeight="1" x14ac:dyDescent="0.3">
      <c r="A12" s="2">
        <v>9</v>
      </c>
      <c r="B12" s="22" t="s">
        <v>337</v>
      </c>
      <c r="C12" s="22" t="s">
        <v>333</v>
      </c>
      <c r="D12" s="47"/>
      <c r="E12" s="47"/>
      <c r="F12" s="2"/>
      <c r="G12" s="2"/>
      <c r="H12" s="2"/>
      <c r="I12" s="2">
        <f>SUM(D12:H12)</f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3">
        <f>MAX(D12:H12)</f>
        <v>0</v>
      </c>
      <c r="O12" s="3">
        <f>MIN(D12:H12)</f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36.75" customHeight="1" x14ac:dyDescent="0.3">
      <c r="A13" s="2">
        <v>10</v>
      </c>
      <c r="B13" s="22" t="s">
        <v>340</v>
      </c>
      <c r="C13" s="22" t="s">
        <v>339</v>
      </c>
      <c r="D13" s="47"/>
      <c r="E13" s="47"/>
      <c r="F13" s="2"/>
      <c r="G13" s="2"/>
      <c r="H13" s="2"/>
      <c r="I13" s="2">
        <f>SUM(D13:H13)</f>
        <v>0</v>
      </c>
      <c r="J13" s="2">
        <f t="shared" si="10"/>
        <v>0</v>
      </c>
      <c r="K13" s="2"/>
      <c r="L13" s="2">
        <f t="shared" si="11"/>
        <v>0</v>
      </c>
      <c r="M13" s="2">
        <f t="shared" si="3"/>
        <v>1</v>
      </c>
      <c r="N13" s="3">
        <f>MAX(D13:H13)</f>
        <v>0</v>
      </c>
      <c r="O13" s="3">
        <f>MIN(D13:H13)</f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36.75" customHeight="1" x14ac:dyDescent="0.3">
      <c r="A14" s="16" t="s">
        <v>221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7"/>
      <c r="Q14" s="7"/>
      <c r="R14" s="1"/>
    </row>
    <row r="15" spans="1:18" ht="36.75" customHeight="1" x14ac:dyDescent="0.3">
      <c r="A15" s="4"/>
      <c r="B15" s="4"/>
      <c r="C15" s="15" t="s">
        <v>77</v>
      </c>
      <c r="D15" s="15"/>
      <c r="E15" s="15"/>
      <c r="F15" s="4"/>
      <c r="G15" s="4"/>
      <c r="H15" s="4"/>
      <c r="I15" s="4"/>
      <c r="J15" s="4"/>
      <c r="K15" s="4"/>
      <c r="L15" s="4"/>
      <c r="M15" s="4"/>
      <c r="N15" s="4"/>
      <c r="O15" s="4"/>
      <c r="P15" s="7"/>
      <c r="Q15" s="7"/>
      <c r="R15" s="1"/>
    </row>
    <row r="16" spans="1:18" ht="36.75" customHeight="1" x14ac:dyDescent="0.3">
      <c r="A16" s="35" t="s">
        <v>76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</row>
    <row r="17" spans="1:18" ht="36.75" customHeight="1" x14ac:dyDescent="0.3">
      <c r="A17" s="3"/>
      <c r="B17" s="3"/>
      <c r="C17" s="15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7"/>
      <c r="Q17" s="7"/>
      <c r="R17" s="9"/>
    </row>
    <row r="18" spans="1:18" ht="36.75" customHeight="1" x14ac:dyDescent="0.3">
      <c r="A18" s="3"/>
      <c r="B18" s="3"/>
      <c r="C18" s="1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7"/>
      <c r="Q18" s="7"/>
      <c r="R18" s="9"/>
    </row>
    <row r="21" spans="1:18" ht="33.75" customHeight="1" x14ac:dyDescent="0.3"/>
  </sheetData>
  <sortState xmlns:xlrd2="http://schemas.microsoft.com/office/spreadsheetml/2017/richdata2" ref="A4:C18">
    <sortCondition ref="A3"/>
  </sortState>
  <mergeCells count="4">
    <mergeCell ref="A1:M2"/>
    <mergeCell ref="N2:P2"/>
    <mergeCell ref="Q2:R2"/>
    <mergeCell ref="A16:R16"/>
  </mergeCells>
  <phoneticPr fontId="1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4"/>
  <sheetViews>
    <sheetView zoomScale="56" zoomScaleNormal="56" workbookViewId="0">
      <selection activeCell="B9" sqref="B9:C9"/>
    </sheetView>
  </sheetViews>
  <sheetFormatPr defaultRowHeight="16.2" x14ac:dyDescent="0.3"/>
  <cols>
    <col min="1" max="1" width="4.77734375" customWidth="1"/>
    <col min="2" max="2" width="9.6640625" customWidth="1"/>
    <col min="3" max="3" width="11.77734375" customWidth="1"/>
    <col min="4" max="8" width="6.77734375" customWidth="1"/>
    <col min="9" max="9" width="8.21875" customWidth="1"/>
    <col min="10" max="17" width="6.77734375" customWidth="1"/>
    <col min="18" max="18" width="10.6640625" bestFit="1" customWidth="1"/>
  </cols>
  <sheetData>
    <row r="1" spans="1:18" ht="30" customHeight="1" x14ac:dyDescent="0.3">
      <c r="A1" s="36" t="s">
        <v>352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1"/>
      <c r="O1" s="1"/>
      <c r="P1" s="7"/>
      <c r="Q1" s="7"/>
      <c r="R1" s="1"/>
    </row>
    <row r="2" spans="1:18" ht="30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109</v>
      </c>
      <c r="O2" s="37"/>
      <c r="P2" s="37"/>
      <c r="Q2" s="37" t="s">
        <v>108</v>
      </c>
      <c r="R2" s="37"/>
    </row>
    <row r="3" spans="1:18" ht="55.2" x14ac:dyDescent="0.3">
      <c r="A3" s="2" t="s">
        <v>71</v>
      </c>
      <c r="B3" s="2" t="s">
        <v>107</v>
      </c>
      <c r="C3" s="2" t="s">
        <v>24</v>
      </c>
      <c r="D3" s="2" t="s">
        <v>106</v>
      </c>
      <c r="E3" s="2" t="s">
        <v>105</v>
      </c>
      <c r="F3" s="2" t="s">
        <v>104</v>
      </c>
      <c r="G3" s="2" t="s">
        <v>103</v>
      </c>
      <c r="H3" s="2" t="s">
        <v>102</v>
      </c>
      <c r="I3" s="11" t="s">
        <v>101</v>
      </c>
      <c r="J3" s="6" t="s">
        <v>2</v>
      </c>
      <c r="K3" s="6" t="s">
        <v>100</v>
      </c>
      <c r="L3" s="5" t="s">
        <v>35</v>
      </c>
      <c r="M3" s="2" t="s">
        <v>0</v>
      </c>
      <c r="N3" s="13" t="s">
        <v>99</v>
      </c>
      <c r="O3" s="13" t="s">
        <v>98</v>
      </c>
      <c r="P3" s="14" t="s">
        <v>97</v>
      </c>
      <c r="Q3" s="8" t="s">
        <v>96</v>
      </c>
      <c r="R3" s="12" t="s">
        <v>30</v>
      </c>
    </row>
    <row r="4" spans="1:18" ht="36" customHeight="1" x14ac:dyDescent="0.3">
      <c r="A4" s="2">
        <v>1</v>
      </c>
      <c r="B4" s="30" t="s">
        <v>231</v>
      </c>
      <c r="C4" s="30" t="s">
        <v>156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RANK(L4,$L$4:$L$11)</f>
        <v>1</v>
      </c>
      <c r="N4" s="3">
        <f t="shared" ref="N4:N7" si="3">MAX(D4:H4)</f>
        <v>0</v>
      </c>
      <c r="O4" s="3">
        <f t="shared" ref="O4:O7" si="4">MIN(D4:H4)</f>
        <v>0</v>
      </c>
      <c r="P4" s="7">
        <f t="shared" ref="P4:P7" si="5">SUM(I4-N4-O4)</f>
        <v>0</v>
      </c>
      <c r="Q4" s="7">
        <f t="shared" ref="Q4:Q7" si="6">AVERAGE(N4:O4)</f>
        <v>0</v>
      </c>
      <c r="R4" s="10">
        <f>L4-Q4</f>
        <v>0</v>
      </c>
    </row>
    <row r="5" spans="1:18" ht="36" customHeight="1" x14ac:dyDescent="0.3">
      <c r="A5" s="2">
        <v>2</v>
      </c>
      <c r="B5" s="30" t="s">
        <v>232</v>
      </c>
      <c r="C5" s="30" t="s">
        <v>3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RANK(L5,$L$4:$L$11)</f>
        <v>1</v>
      </c>
      <c r="N5" s="3">
        <f t="shared" si="3"/>
        <v>0</v>
      </c>
      <c r="O5" s="3">
        <f t="shared" si="4"/>
        <v>0</v>
      </c>
      <c r="P5" s="7">
        <f t="shared" si="5"/>
        <v>0</v>
      </c>
      <c r="Q5" s="7">
        <f t="shared" si="6"/>
        <v>0</v>
      </c>
      <c r="R5" s="9">
        <f t="shared" ref="R5:R7" si="7">L5-Q5</f>
        <v>0</v>
      </c>
    </row>
    <row r="6" spans="1:18" ht="36" customHeight="1" x14ac:dyDescent="0.3">
      <c r="A6" s="2">
        <v>3</v>
      </c>
      <c r="B6" s="30" t="s">
        <v>228</v>
      </c>
      <c r="C6" s="30" t="s">
        <v>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RANK(L6,$L$4:$L$11)</f>
        <v>1</v>
      </c>
      <c r="N6" s="3">
        <f t="shared" si="3"/>
        <v>0</v>
      </c>
      <c r="O6" s="3">
        <f t="shared" si="4"/>
        <v>0</v>
      </c>
      <c r="P6" s="7">
        <f t="shared" si="5"/>
        <v>0</v>
      </c>
      <c r="Q6" s="7">
        <f t="shared" si="6"/>
        <v>0</v>
      </c>
      <c r="R6" s="9">
        <f t="shared" si="7"/>
        <v>0</v>
      </c>
    </row>
    <row r="7" spans="1:18" ht="36" customHeight="1" x14ac:dyDescent="0.3">
      <c r="A7" s="2">
        <v>4</v>
      </c>
      <c r="B7" s="30" t="s">
        <v>229</v>
      </c>
      <c r="C7" s="30" t="s">
        <v>156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RANK(L7,$L$4:$L$11)</f>
        <v>1</v>
      </c>
      <c r="N7" s="3">
        <f t="shared" si="3"/>
        <v>0</v>
      </c>
      <c r="O7" s="3">
        <f t="shared" si="4"/>
        <v>0</v>
      </c>
      <c r="P7" s="7">
        <f t="shared" si="5"/>
        <v>0</v>
      </c>
      <c r="Q7" s="7">
        <f t="shared" si="6"/>
        <v>0</v>
      </c>
      <c r="R7" s="9">
        <f t="shared" si="7"/>
        <v>0</v>
      </c>
    </row>
    <row r="8" spans="1:18" ht="36" customHeight="1" x14ac:dyDescent="0.3">
      <c r="A8" s="2">
        <v>5</v>
      </c>
      <c r="B8" s="30" t="s">
        <v>226</v>
      </c>
      <c r="C8" s="30" t="s">
        <v>227</v>
      </c>
      <c r="D8" s="2"/>
      <c r="E8" s="2"/>
      <c r="F8" s="2"/>
      <c r="G8" s="2"/>
      <c r="H8" s="2"/>
      <c r="I8" s="2">
        <f t="shared" ref="I8:I9" si="8">SUM(D8:H8)</f>
        <v>0</v>
      </c>
      <c r="J8" s="2">
        <f t="shared" ref="J8:J9" si="9">SUM(P8/3)</f>
        <v>0</v>
      </c>
      <c r="K8" s="2"/>
      <c r="L8" s="2">
        <f t="shared" ref="L8:L9" si="10">SUM(J8:K8)</f>
        <v>0</v>
      </c>
      <c r="M8" s="2">
        <f t="shared" ref="M8:M9" si="11">RANK(L8,$L$4:$L$11)</f>
        <v>1</v>
      </c>
      <c r="N8" s="3">
        <f t="shared" ref="N8:N9" si="12">MAX(D8:H8)</f>
        <v>0</v>
      </c>
      <c r="O8" s="3">
        <f t="shared" ref="O8:O9" si="13">MIN(D8:H8)</f>
        <v>0</v>
      </c>
      <c r="P8" s="7">
        <f t="shared" ref="P8:P9" si="14">SUM(I8-N8-O8)</f>
        <v>0</v>
      </c>
      <c r="Q8" s="7">
        <f t="shared" ref="Q8:Q9" si="15">AVERAGE(N8:O8)</f>
        <v>0</v>
      </c>
      <c r="R8" s="9">
        <f t="shared" ref="R8:R9" si="16">L8-Q8</f>
        <v>0</v>
      </c>
    </row>
    <row r="9" spans="1:18" ht="36" customHeight="1" x14ac:dyDescent="0.3">
      <c r="A9" s="2">
        <v>6</v>
      </c>
      <c r="B9" s="30" t="s">
        <v>230</v>
      </c>
      <c r="C9" s="30" t="s">
        <v>156</v>
      </c>
      <c r="D9" s="2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30" customHeight="1" x14ac:dyDescent="0.3">
      <c r="A10" s="38" t="s">
        <v>164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9"/>
      <c r="O10" s="39"/>
      <c r="P10" s="7"/>
      <c r="Q10" s="7"/>
      <c r="R10" s="9"/>
    </row>
    <row r="11" spans="1:18" ht="30" customHeight="1" x14ac:dyDescent="0.3">
      <c r="A11" s="4"/>
      <c r="B11" s="4"/>
      <c r="C11" s="40" t="s">
        <v>95</v>
      </c>
      <c r="D11" s="40"/>
      <c r="E11" s="40"/>
      <c r="F11" s="4"/>
      <c r="G11" s="4"/>
      <c r="H11" s="4"/>
      <c r="I11" s="4"/>
      <c r="J11" s="4"/>
      <c r="K11" s="4"/>
      <c r="L11" s="4"/>
      <c r="M11" s="4"/>
      <c r="N11" s="4"/>
      <c r="O11" s="4"/>
      <c r="P11" s="7"/>
      <c r="Q11" s="7"/>
      <c r="R11" s="9"/>
    </row>
    <row r="12" spans="1:18" ht="30" customHeight="1" x14ac:dyDescent="0.3">
      <c r="A12" s="35" t="s">
        <v>75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  <row r="13" spans="1:18" ht="30" customHeight="1" x14ac:dyDescent="0.3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4" spans="1:18" x14ac:dyDescent="0.3">
      <c r="P14" s="7"/>
      <c r="Q14" s="7"/>
      <c r="R14" s="1"/>
    </row>
  </sheetData>
  <mergeCells count="6">
    <mergeCell ref="A12:R13"/>
    <mergeCell ref="A1:M2"/>
    <mergeCell ref="N2:P2"/>
    <mergeCell ref="Q2:R2"/>
    <mergeCell ref="A10:O10"/>
    <mergeCell ref="C11:E11"/>
  </mergeCells>
  <phoneticPr fontId="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8"/>
  <sheetViews>
    <sheetView zoomScale="65" zoomScaleNormal="65" workbookViewId="0">
      <selection activeCell="P15" sqref="P15"/>
    </sheetView>
  </sheetViews>
  <sheetFormatPr defaultRowHeight="16.2" x14ac:dyDescent="0.3"/>
  <cols>
    <col min="1" max="1" width="5.21875" customWidth="1"/>
    <col min="3" max="3" width="11.44140625" customWidth="1"/>
    <col min="4" max="10" width="6.5546875" customWidth="1"/>
    <col min="11" max="11" width="7.77734375" customWidth="1"/>
    <col min="12" max="17" width="6.5546875" customWidth="1"/>
    <col min="18" max="18" width="11.88671875" customWidth="1"/>
  </cols>
  <sheetData>
    <row r="1" spans="1:18" ht="30" customHeight="1" x14ac:dyDescent="0.3">
      <c r="A1" s="45" t="s">
        <v>353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128</v>
      </c>
      <c r="O2" s="37"/>
      <c r="P2" s="37"/>
      <c r="Q2" s="37" t="s">
        <v>127</v>
      </c>
      <c r="R2" s="37"/>
    </row>
    <row r="3" spans="1:18" ht="48.6" x14ac:dyDescent="0.3">
      <c r="A3" s="2" t="s">
        <v>126</v>
      </c>
      <c r="B3" s="2" t="s">
        <v>125</v>
      </c>
      <c r="C3" s="2" t="s">
        <v>124</v>
      </c>
      <c r="D3" s="2" t="s">
        <v>123</v>
      </c>
      <c r="E3" s="2" t="s">
        <v>122</v>
      </c>
      <c r="F3" s="2" t="s">
        <v>121</v>
      </c>
      <c r="G3" s="2" t="s">
        <v>120</v>
      </c>
      <c r="H3" s="2" t="s">
        <v>119</v>
      </c>
      <c r="I3" s="11" t="s">
        <v>118</v>
      </c>
      <c r="J3" s="6" t="s">
        <v>2</v>
      </c>
      <c r="K3" s="5" t="s">
        <v>132</v>
      </c>
      <c r="L3" s="5" t="s">
        <v>117</v>
      </c>
      <c r="M3" s="2" t="s">
        <v>0</v>
      </c>
      <c r="N3" s="13" t="s">
        <v>116</v>
      </c>
      <c r="O3" s="13" t="s">
        <v>115</v>
      </c>
      <c r="P3" s="14" t="s">
        <v>114</v>
      </c>
      <c r="Q3" s="8" t="s">
        <v>113</v>
      </c>
      <c r="R3" s="12" t="s">
        <v>112</v>
      </c>
    </row>
    <row r="4" spans="1:18" ht="30" customHeight="1" x14ac:dyDescent="0.3">
      <c r="A4" s="2">
        <v>1</v>
      </c>
      <c r="B4" s="30" t="s">
        <v>241</v>
      </c>
      <c r="C4" s="30" t="s">
        <v>217</v>
      </c>
      <c r="D4" s="2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 t="shared" ref="M4:M14" si="3">RANK(L4,$L$4:$L$16)</f>
        <v>1</v>
      </c>
      <c r="N4" s="3">
        <f t="shared" ref="N4:N8" si="4">MAX(D4:H4)</f>
        <v>0</v>
      </c>
      <c r="O4" s="3">
        <f t="shared" ref="O4:O8" si="5">MIN(D4:H4)</f>
        <v>0</v>
      </c>
      <c r="P4" s="7">
        <f t="shared" ref="P4:P8" si="6">SUM(I4-N4-O4)</f>
        <v>0</v>
      </c>
      <c r="Q4" s="7">
        <f t="shared" ref="Q4:Q8" si="7">AVERAGE(N4:O4)</f>
        <v>0</v>
      </c>
      <c r="R4" s="10">
        <f t="shared" ref="R4:R8" si="8">L4-Q4</f>
        <v>0</v>
      </c>
    </row>
    <row r="5" spans="1:18" ht="30" customHeight="1" x14ac:dyDescent="0.3">
      <c r="A5" s="2">
        <v>2</v>
      </c>
      <c r="B5" s="30" t="s">
        <v>167</v>
      </c>
      <c r="C5" s="30" t="s">
        <v>74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239</v>
      </c>
      <c r="C6" s="30" t="s">
        <v>73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240</v>
      </c>
      <c r="C7" s="30" t="s">
        <v>156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236</v>
      </c>
      <c r="C8" s="30" t="s">
        <v>4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3">
      <c r="A9" s="2">
        <v>6</v>
      </c>
      <c r="B9" s="30" t="s">
        <v>238</v>
      </c>
      <c r="C9" s="30" t="s">
        <v>183</v>
      </c>
      <c r="D9" s="2"/>
      <c r="E9" s="2"/>
      <c r="F9" s="2"/>
      <c r="G9" s="2"/>
      <c r="H9" s="2"/>
      <c r="I9" s="2">
        <f t="shared" ref="I9:I14" si="9">SUM(D9:H9)</f>
        <v>0</v>
      </c>
      <c r="J9" s="2">
        <f t="shared" ref="J9:J14" si="10">SUM(P9/3)</f>
        <v>0</v>
      </c>
      <c r="K9" s="2"/>
      <c r="L9" s="2">
        <f t="shared" ref="L9:L14" si="11">SUM(J9:K9)</f>
        <v>0</v>
      </c>
      <c r="M9" s="2">
        <f t="shared" si="3"/>
        <v>1</v>
      </c>
      <c r="N9" s="3">
        <f t="shared" ref="N9:N14" si="12">MAX(D9:H9)</f>
        <v>0</v>
      </c>
      <c r="O9" s="3">
        <f t="shared" ref="O9:O14" si="13">MIN(D9:H9)</f>
        <v>0</v>
      </c>
      <c r="P9" s="7">
        <f t="shared" ref="P9:P14" si="14">SUM(I9-N9-O9)</f>
        <v>0</v>
      </c>
      <c r="Q9" s="7">
        <f t="shared" ref="Q9:Q14" si="15">AVERAGE(N9:O9)</f>
        <v>0</v>
      </c>
      <c r="R9" s="9">
        <f t="shared" ref="R9:R14" si="16">L9-Q9</f>
        <v>0</v>
      </c>
    </row>
    <row r="10" spans="1:18" ht="30" customHeight="1" x14ac:dyDescent="0.3">
      <c r="A10" s="2">
        <v>7</v>
      </c>
      <c r="B10" s="30" t="s">
        <v>234</v>
      </c>
      <c r="C10" s="30" t="s">
        <v>227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30" customHeight="1" x14ac:dyDescent="0.3">
      <c r="A11" s="2">
        <v>8</v>
      </c>
      <c r="B11" s="30" t="s">
        <v>166</v>
      </c>
      <c r="C11" s="30" t="s">
        <v>74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30" customHeight="1" x14ac:dyDescent="0.3">
      <c r="A12" s="2">
        <v>9</v>
      </c>
      <c r="B12" s="30" t="s">
        <v>237</v>
      </c>
      <c r="C12" s="30" t="s">
        <v>4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3">
        <f t="shared" si="12"/>
        <v>0</v>
      </c>
      <c r="O12" s="3">
        <f t="shared" si="13"/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30" customHeight="1" x14ac:dyDescent="0.3">
      <c r="A13" s="2">
        <v>10</v>
      </c>
      <c r="B13" s="30" t="s">
        <v>138</v>
      </c>
      <c r="C13" s="30" t="s">
        <v>136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3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30" customHeight="1" x14ac:dyDescent="0.3">
      <c r="A14" s="2">
        <v>11</v>
      </c>
      <c r="B14" s="30" t="s">
        <v>235</v>
      </c>
      <c r="C14" s="30" t="s">
        <v>4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3"/>
        <v>1</v>
      </c>
      <c r="N14" s="3">
        <f t="shared" si="12"/>
        <v>0</v>
      </c>
      <c r="O14" s="3">
        <f t="shared" si="13"/>
        <v>0</v>
      </c>
      <c r="P14" s="7">
        <f t="shared" si="14"/>
        <v>0</v>
      </c>
      <c r="Q14" s="7">
        <f t="shared" si="15"/>
        <v>0</v>
      </c>
      <c r="R14" s="9">
        <f t="shared" si="16"/>
        <v>0</v>
      </c>
    </row>
    <row r="15" spans="1:18" ht="30" customHeight="1" x14ac:dyDescent="0.3">
      <c r="A15" s="46" t="s">
        <v>233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9"/>
      <c r="O15" s="39"/>
      <c r="P15" s="7"/>
      <c r="Q15" s="7"/>
      <c r="R15" s="9"/>
    </row>
    <row r="16" spans="1:18" ht="30" customHeight="1" x14ac:dyDescent="0.3">
      <c r="A16" s="4"/>
      <c r="B16" s="4"/>
      <c r="C16" s="40" t="s">
        <v>111</v>
      </c>
      <c r="D16" s="40"/>
      <c r="E16" s="40"/>
      <c r="F16" s="4"/>
      <c r="G16" s="4"/>
      <c r="H16" s="4"/>
      <c r="I16" s="4"/>
      <c r="J16" s="4"/>
      <c r="K16" s="4"/>
      <c r="L16" s="4"/>
      <c r="M16" s="4"/>
      <c r="N16" s="4"/>
      <c r="O16" s="4"/>
      <c r="P16" s="7"/>
      <c r="Q16" s="7"/>
      <c r="R16" s="9"/>
    </row>
    <row r="17" spans="1:18" ht="30" customHeight="1" x14ac:dyDescent="0.3">
      <c r="A17" s="35" t="s">
        <v>110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</row>
    <row r="18" spans="1:18" ht="30" customHeight="1" x14ac:dyDescent="0.3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</row>
  </sheetData>
  <sortState xmlns:xlrd2="http://schemas.microsoft.com/office/spreadsheetml/2017/richdata2" ref="A4:C10">
    <sortCondition ref="A3"/>
  </sortState>
  <mergeCells count="6">
    <mergeCell ref="A17:R18"/>
    <mergeCell ref="A1:M2"/>
    <mergeCell ref="N2:P2"/>
    <mergeCell ref="Q2:R2"/>
    <mergeCell ref="A15:O15"/>
    <mergeCell ref="C16:E16"/>
  </mergeCells>
  <phoneticPr fontId="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9"/>
  <sheetViews>
    <sheetView workbookViewId="0">
      <selection sqref="A1:M2"/>
    </sheetView>
  </sheetViews>
  <sheetFormatPr defaultRowHeight="16.2" x14ac:dyDescent="0.3"/>
  <cols>
    <col min="1" max="1" width="4.77734375" customWidth="1"/>
    <col min="3" max="3" width="11.77734375" customWidth="1"/>
    <col min="4" max="10" width="6.5546875" customWidth="1"/>
    <col min="11" max="11" width="9.109375" customWidth="1"/>
    <col min="12" max="17" width="6.5546875" customWidth="1"/>
    <col min="18" max="18" width="10.6640625" bestFit="1" customWidth="1"/>
  </cols>
  <sheetData>
    <row r="1" spans="1:18" ht="30" customHeight="1" x14ac:dyDescent="0.3">
      <c r="A1" s="45" t="s">
        <v>354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66</v>
      </c>
      <c r="O2" s="37"/>
      <c r="P2" s="37"/>
      <c r="Q2" s="37" t="s">
        <v>65</v>
      </c>
      <c r="R2" s="37"/>
    </row>
    <row r="3" spans="1:18" ht="55.2" x14ac:dyDescent="0.3">
      <c r="A3" s="2" t="s">
        <v>71</v>
      </c>
      <c r="B3" s="2" t="s">
        <v>7</v>
      </c>
      <c r="C3" s="2" t="s">
        <v>24</v>
      </c>
      <c r="D3" s="2" t="s">
        <v>61</v>
      </c>
      <c r="E3" s="2" t="s">
        <v>60</v>
      </c>
      <c r="F3" s="2" t="s">
        <v>70</v>
      </c>
      <c r="G3" s="2" t="s">
        <v>39</v>
      </c>
      <c r="H3" s="2" t="s">
        <v>69</v>
      </c>
      <c r="I3" s="11" t="s">
        <v>56</v>
      </c>
      <c r="J3" s="6" t="s">
        <v>55</v>
      </c>
      <c r="K3" s="6" t="s">
        <v>36</v>
      </c>
      <c r="L3" s="5" t="s">
        <v>35</v>
      </c>
      <c r="M3" s="2" t="s">
        <v>0</v>
      </c>
      <c r="N3" s="13" t="s">
        <v>68</v>
      </c>
      <c r="O3" s="13" t="s">
        <v>52</v>
      </c>
      <c r="P3" s="14" t="s">
        <v>51</v>
      </c>
      <c r="Q3" s="8" t="s">
        <v>67</v>
      </c>
      <c r="R3" s="12" t="s">
        <v>30</v>
      </c>
    </row>
    <row r="4" spans="1:18" ht="30" customHeight="1" x14ac:dyDescent="0.3">
      <c r="A4" s="2">
        <v>1</v>
      </c>
      <c r="B4" s="22" t="s">
        <v>242</v>
      </c>
      <c r="C4" s="30" t="s">
        <v>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30" t="s">
        <v>243</v>
      </c>
      <c r="C5" s="22" t="s">
        <v>244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0" customHeight="1" x14ac:dyDescent="0.3">
      <c r="A6" s="16" t="s">
        <v>143</v>
      </c>
      <c r="B6" s="16"/>
      <c r="C6" s="16"/>
      <c r="D6" s="16"/>
      <c r="E6" s="16"/>
    </row>
    <row r="7" spans="1:18" ht="30" customHeight="1" x14ac:dyDescent="0.3">
      <c r="A7" s="4"/>
      <c r="B7" s="4"/>
      <c r="C7" s="40" t="s">
        <v>29</v>
      </c>
      <c r="D7" s="40"/>
      <c r="E7" s="40"/>
    </row>
    <row r="8" spans="1:18" ht="30" customHeight="1" x14ac:dyDescent="0.3">
      <c r="A8" s="35" t="s">
        <v>75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  <row r="9" spans="1:18" ht="30" customHeight="1" x14ac:dyDescent="0.3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</sheetData>
  <mergeCells count="5">
    <mergeCell ref="A8:R9"/>
    <mergeCell ref="A1:M2"/>
    <mergeCell ref="N2:P2"/>
    <mergeCell ref="Q2:R2"/>
    <mergeCell ref="C7:E7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1"/>
  <sheetViews>
    <sheetView workbookViewId="0">
      <selection activeCell="A8" sqref="A8:O8"/>
    </sheetView>
  </sheetViews>
  <sheetFormatPr defaultRowHeight="16.2" x14ac:dyDescent="0.3"/>
  <cols>
    <col min="1" max="1" width="4.77734375" customWidth="1"/>
    <col min="3" max="3" width="11.6640625" customWidth="1"/>
    <col min="4" max="10" width="6.5546875" customWidth="1"/>
    <col min="11" max="11" width="8.77734375" customWidth="1"/>
    <col min="12" max="17" width="6.5546875" customWidth="1"/>
    <col min="18" max="18" width="12.33203125" bestFit="1" customWidth="1"/>
  </cols>
  <sheetData>
    <row r="1" spans="1:18" ht="30" customHeight="1" x14ac:dyDescent="0.3">
      <c r="A1" s="45" t="s">
        <v>355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6</v>
      </c>
      <c r="O2" s="37"/>
      <c r="P2" s="37"/>
      <c r="Q2" s="37" t="s">
        <v>27</v>
      </c>
      <c r="R2" s="37"/>
    </row>
    <row r="3" spans="1:18" ht="48.6" x14ac:dyDescent="0.3">
      <c r="A3" s="17" t="s">
        <v>26</v>
      </c>
      <c r="B3" s="17" t="s">
        <v>25</v>
      </c>
      <c r="C3" s="17" t="s">
        <v>24</v>
      </c>
      <c r="D3" s="17" t="s">
        <v>23</v>
      </c>
      <c r="E3" s="17" t="s">
        <v>22</v>
      </c>
      <c r="F3" s="17" t="s">
        <v>21</v>
      </c>
      <c r="G3" s="17" t="s">
        <v>20</v>
      </c>
      <c r="H3" s="17" t="s">
        <v>19</v>
      </c>
      <c r="I3" s="18" t="s">
        <v>18</v>
      </c>
      <c r="J3" s="19" t="s">
        <v>17</v>
      </c>
      <c r="K3" s="20" t="s">
        <v>132</v>
      </c>
      <c r="L3" s="20" t="s">
        <v>15</v>
      </c>
      <c r="M3" s="17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3" t="s">
        <v>216</v>
      </c>
      <c r="C4" s="32" t="s">
        <v>217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4">
        <f>L4-Q4</f>
        <v>0</v>
      </c>
    </row>
    <row r="5" spans="1:18" ht="30" customHeight="1" x14ac:dyDescent="0.3">
      <c r="A5" s="2">
        <v>2</v>
      </c>
      <c r="B5" s="32" t="s">
        <v>201</v>
      </c>
      <c r="C5" s="32" t="s">
        <v>202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>AVERAGE(N5:O5)</f>
        <v>0</v>
      </c>
      <c r="R5" s="25">
        <f>L5-Q5</f>
        <v>0</v>
      </c>
    </row>
    <row r="6" spans="1:18" ht="30" customHeight="1" x14ac:dyDescent="0.3">
      <c r="A6" s="2">
        <v>3</v>
      </c>
      <c r="B6" s="32" t="s">
        <v>245</v>
      </c>
      <c r="C6" s="33" t="s">
        <v>156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>AVERAGE(N6:O6)</f>
        <v>0</v>
      </c>
      <c r="R6" s="25">
        <f>L6-Q6</f>
        <v>0</v>
      </c>
    </row>
    <row r="7" spans="1:18" ht="30" customHeight="1" x14ac:dyDescent="0.3">
      <c r="A7" s="2">
        <v>4</v>
      </c>
      <c r="B7" s="32" t="s">
        <v>155</v>
      </c>
      <c r="C7" s="33" t="s">
        <v>156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>AVERAGE(N7:O7)</f>
        <v>0</v>
      </c>
      <c r="R7" s="25">
        <f>L7-Q7</f>
        <v>0</v>
      </c>
    </row>
    <row r="8" spans="1:18" ht="30" customHeight="1" x14ac:dyDescent="0.3">
      <c r="A8" s="38" t="s">
        <v>362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9"/>
      <c r="O8" s="39"/>
      <c r="P8" s="7"/>
      <c r="Q8" s="7"/>
      <c r="R8" s="1"/>
    </row>
    <row r="9" spans="1:18" ht="30" customHeight="1" x14ac:dyDescent="0.3">
      <c r="A9" s="4"/>
      <c r="B9" s="4"/>
      <c r="C9" s="40" t="s">
        <v>10</v>
      </c>
      <c r="D9" s="40"/>
      <c r="E9" s="40"/>
      <c r="F9" s="4"/>
      <c r="G9" s="4"/>
      <c r="H9" s="4"/>
      <c r="I9" s="4"/>
      <c r="J9" s="4"/>
      <c r="K9" s="4"/>
      <c r="L9" s="4"/>
      <c r="M9" s="4"/>
      <c r="N9" s="4"/>
      <c r="O9" s="4"/>
      <c r="P9" s="7"/>
      <c r="Q9" s="7"/>
      <c r="R9" s="1"/>
    </row>
    <row r="10" spans="1:18" ht="30" customHeight="1" x14ac:dyDescent="0.3">
      <c r="A10" s="35" t="s">
        <v>75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 ht="30" customHeight="1" x14ac:dyDescent="0.3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</sheetData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9"/>
  <sheetViews>
    <sheetView zoomScale="56" zoomScaleNormal="56" workbookViewId="0">
      <selection activeCell="A16" sqref="A16:O16"/>
    </sheetView>
  </sheetViews>
  <sheetFormatPr defaultRowHeight="16.2" x14ac:dyDescent="0.3"/>
  <cols>
    <col min="1" max="1" width="6.109375" customWidth="1"/>
    <col min="2" max="2" width="12.109375" customWidth="1"/>
    <col min="3" max="3" width="12.77734375" customWidth="1"/>
    <col min="4" max="10" width="6.5546875" customWidth="1"/>
    <col min="11" max="11" width="9" customWidth="1"/>
    <col min="12" max="12" width="6.5546875" customWidth="1"/>
    <col min="13" max="13" width="7" customWidth="1"/>
    <col min="14" max="17" width="6.5546875" customWidth="1"/>
    <col min="18" max="18" width="11.88671875" customWidth="1"/>
  </cols>
  <sheetData>
    <row r="1" spans="1:18" ht="30" customHeight="1" x14ac:dyDescent="0.3">
      <c r="A1" s="45" t="s">
        <v>356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28</v>
      </c>
      <c r="O2" s="37"/>
      <c r="P2" s="37"/>
      <c r="Q2" s="37" t="s">
        <v>27</v>
      </c>
      <c r="R2" s="37"/>
    </row>
    <row r="3" spans="1:18" ht="48.6" x14ac:dyDescent="0.3">
      <c r="A3" s="2" t="s">
        <v>26</v>
      </c>
      <c r="B3" s="2" t="s">
        <v>25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17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212</v>
      </c>
      <c r="C4" s="30" t="s">
        <v>213</v>
      </c>
      <c r="D4" s="2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 t="shared" ref="M4:M15" si="3">RANK(L4,$L$4:$L$19)</f>
        <v>1</v>
      </c>
      <c r="N4" s="3">
        <f t="shared" ref="N4:N5" si="4">MAX(D4:H4)</f>
        <v>0</v>
      </c>
      <c r="O4" s="3">
        <f t="shared" ref="O4:O5" si="5">MIN(D4:H4)</f>
        <v>0</v>
      </c>
      <c r="P4" s="7">
        <f t="shared" ref="P4:P5" si="6">SUM(I4-N4-O4)</f>
        <v>0</v>
      </c>
      <c r="Q4" s="7">
        <f t="shared" ref="Q4:Q5" si="7">AVERAGE(N4:O4)</f>
        <v>0</v>
      </c>
      <c r="R4" s="10">
        <f t="shared" ref="R4:R5" si="8">L4-Q4</f>
        <v>0</v>
      </c>
    </row>
    <row r="5" spans="1:18" ht="30" customHeight="1" x14ac:dyDescent="0.3">
      <c r="A5" s="2">
        <v>2</v>
      </c>
      <c r="B5" s="30" t="s">
        <v>251</v>
      </c>
      <c r="C5" s="30" t="s">
        <v>73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210</v>
      </c>
      <c r="C6" s="30" t="s">
        <v>156</v>
      </c>
      <c r="D6" s="2"/>
      <c r="E6" s="2"/>
      <c r="F6" s="2"/>
      <c r="G6" s="2"/>
      <c r="H6" s="2"/>
      <c r="I6" s="2">
        <f t="shared" ref="I6:I15" si="9">SUM(D6:H6)</f>
        <v>0</v>
      </c>
      <c r="J6" s="2">
        <f t="shared" ref="J6:J15" si="10">SUM(P6/3)</f>
        <v>0</v>
      </c>
      <c r="K6" s="2"/>
      <c r="L6" s="2">
        <f t="shared" ref="L6:L15" si="11">SUM(J6:K6)</f>
        <v>0</v>
      </c>
      <c r="M6" s="2">
        <f t="shared" si="3"/>
        <v>1</v>
      </c>
      <c r="N6" s="3">
        <f t="shared" ref="N6:N15" si="12">MAX(D6:H6)</f>
        <v>0</v>
      </c>
      <c r="O6" s="3">
        <f t="shared" ref="O6:O15" si="13">MIN(D6:H6)</f>
        <v>0</v>
      </c>
      <c r="P6" s="7">
        <f t="shared" ref="P6:P15" si="14">SUM(I6-N6-O6)</f>
        <v>0</v>
      </c>
      <c r="Q6" s="7">
        <f t="shared" ref="Q6:Q15" si="15">AVERAGE(N6:O6)</f>
        <v>0</v>
      </c>
      <c r="R6" s="9">
        <f t="shared" ref="R6:R15" si="16">L6-Q6</f>
        <v>0</v>
      </c>
    </row>
    <row r="7" spans="1:18" ht="30" customHeight="1" x14ac:dyDescent="0.3">
      <c r="A7" s="2">
        <v>4</v>
      </c>
      <c r="B7" s="30" t="s">
        <v>218</v>
      </c>
      <c r="C7" s="30" t="s">
        <v>199</v>
      </c>
      <c r="D7" s="2"/>
      <c r="E7" s="2"/>
      <c r="F7" s="2"/>
      <c r="G7" s="2"/>
      <c r="H7" s="2"/>
      <c r="I7" s="2">
        <f t="shared" si="9"/>
        <v>0</v>
      </c>
      <c r="J7" s="2">
        <f t="shared" si="10"/>
        <v>0</v>
      </c>
      <c r="K7" s="2"/>
      <c r="L7" s="2">
        <f t="shared" si="11"/>
        <v>0</v>
      </c>
      <c r="M7" s="2">
        <f t="shared" si="3"/>
        <v>1</v>
      </c>
      <c r="N7" s="3">
        <f t="shared" si="12"/>
        <v>0</v>
      </c>
      <c r="O7" s="3">
        <f t="shared" si="13"/>
        <v>0</v>
      </c>
      <c r="P7" s="7">
        <f t="shared" si="14"/>
        <v>0</v>
      </c>
      <c r="Q7" s="7">
        <f t="shared" si="15"/>
        <v>0</v>
      </c>
      <c r="R7" s="9">
        <f t="shared" si="16"/>
        <v>0</v>
      </c>
    </row>
    <row r="8" spans="1:18" ht="30" customHeight="1" x14ac:dyDescent="0.3">
      <c r="A8" s="2">
        <v>5</v>
      </c>
      <c r="B8" s="30" t="s">
        <v>250</v>
      </c>
      <c r="C8" s="30" t="s">
        <v>73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3"/>
        <v>1</v>
      </c>
      <c r="N8" s="3">
        <f t="shared" si="12"/>
        <v>0</v>
      </c>
      <c r="O8" s="3">
        <f t="shared" si="13"/>
        <v>0</v>
      </c>
      <c r="P8" s="7">
        <f t="shared" si="14"/>
        <v>0</v>
      </c>
      <c r="Q8" s="7">
        <f t="shared" si="15"/>
        <v>0</v>
      </c>
      <c r="R8" s="9">
        <f t="shared" si="16"/>
        <v>0</v>
      </c>
    </row>
    <row r="9" spans="1:18" ht="30" customHeight="1" x14ac:dyDescent="0.3">
      <c r="A9" s="2">
        <v>6</v>
      </c>
      <c r="B9" s="30" t="s">
        <v>246</v>
      </c>
      <c r="C9" s="30" t="s">
        <v>4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30" customHeight="1" x14ac:dyDescent="0.3">
      <c r="A10" s="2">
        <v>7</v>
      </c>
      <c r="B10" s="30" t="s">
        <v>247</v>
      </c>
      <c r="C10" s="30" t="s">
        <v>4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30" customHeight="1" x14ac:dyDescent="0.3">
      <c r="A11" s="2">
        <v>8</v>
      </c>
      <c r="B11" s="30" t="s">
        <v>219</v>
      </c>
      <c r="C11" s="30" t="s">
        <v>199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30" customHeight="1" x14ac:dyDescent="0.3">
      <c r="A12" s="2">
        <v>9</v>
      </c>
      <c r="B12" s="30" t="s">
        <v>249</v>
      </c>
      <c r="C12" s="30" t="s">
        <v>73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3">
        <f t="shared" si="12"/>
        <v>0</v>
      </c>
      <c r="O12" s="3">
        <f t="shared" si="13"/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30" customHeight="1" x14ac:dyDescent="0.3">
      <c r="A13" s="2">
        <v>10</v>
      </c>
      <c r="B13" s="30" t="s">
        <v>245</v>
      </c>
      <c r="C13" s="30" t="s">
        <v>156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3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30" customHeight="1" x14ac:dyDescent="0.3">
      <c r="A14" s="2">
        <v>11</v>
      </c>
      <c r="B14" s="30" t="s">
        <v>248</v>
      </c>
      <c r="C14" s="30" t="s">
        <v>4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3"/>
        <v>1</v>
      </c>
      <c r="N14" s="3">
        <f t="shared" si="12"/>
        <v>0</v>
      </c>
      <c r="O14" s="3">
        <f t="shared" si="13"/>
        <v>0</v>
      </c>
      <c r="P14" s="7">
        <f t="shared" si="14"/>
        <v>0</v>
      </c>
      <c r="Q14" s="7">
        <f t="shared" si="15"/>
        <v>0</v>
      </c>
      <c r="R14" s="9">
        <f t="shared" si="16"/>
        <v>0</v>
      </c>
    </row>
    <row r="15" spans="1:18" ht="30" customHeight="1" x14ac:dyDescent="0.3">
      <c r="A15" s="2">
        <v>12</v>
      </c>
      <c r="B15" s="30" t="s">
        <v>211</v>
      </c>
      <c r="C15" s="30" t="s">
        <v>156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3"/>
        <v>1</v>
      </c>
      <c r="N15" s="3">
        <f t="shared" si="12"/>
        <v>0</v>
      </c>
      <c r="O15" s="3">
        <f t="shared" si="13"/>
        <v>0</v>
      </c>
      <c r="P15" s="7">
        <f t="shared" si="14"/>
        <v>0</v>
      </c>
      <c r="Q15" s="7">
        <f t="shared" si="15"/>
        <v>0</v>
      </c>
      <c r="R15" s="9">
        <f t="shared" si="16"/>
        <v>0</v>
      </c>
    </row>
    <row r="16" spans="1:18" ht="30" customHeight="1" x14ac:dyDescent="0.3">
      <c r="A16" s="38" t="s">
        <v>363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9"/>
      <c r="O16" s="39"/>
      <c r="P16" s="7"/>
      <c r="Q16" s="7"/>
      <c r="R16" s="1"/>
    </row>
    <row r="17" spans="1:18" ht="30" customHeight="1" x14ac:dyDescent="0.3">
      <c r="A17" s="4"/>
      <c r="B17" s="4"/>
      <c r="C17" s="40" t="s">
        <v>10</v>
      </c>
      <c r="D17" s="40"/>
      <c r="E17" s="40"/>
      <c r="F17" s="4"/>
      <c r="G17" s="4"/>
      <c r="H17" s="4"/>
      <c r="I17" s="4"/>
      <c r="J17" s="4"/>
      <c r="K17" s="4"/>
      <c r="L17" s="4"/>
      <c r="M17" s="4"/>
      <c r="N17" s="4"/>
      <c r="O17" s="4"/>
      <c r="P17" s="7"/>
      <c r="Q17" s="7"/>
      <c r="R17" s="1"/>
    </row>
    <row r="18" spans="1:18" ht="30" customHeight="1" x14ac:dyDescent="0.3">
      <c r="A18" s="35" t="s">
        <v>75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</row>
    <row r="19" spans="1:18" ht="30" customHeight="1" x14ac:dyDescent="0.3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</row>
  </sheetData>
  <sortState xmlns:xlrd2="http://schemas.microsoft.com/office/spreadsheetml/2017/richdata2" ref="A4:C9">
    <sortCondition ref="A3"/>
  </sortState>
  <mergeCells count="6">
    <mergeCell ref="A18:R19"/>
    <mergeCell ref="C17:E17"/>
    <mergeCell ref="A1:M2"/>
    <mergeCell ref="N2:P2"/>
    <mergeCell ref="Q2:R2"/>
    <mergeCell ref="A16:O16"/>
  </mergeCells>
  <phoneticPr fontId="1" type="noConversion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E7135-9A1B-41C6-BB8C-82B90BB49E71}">
  <dimension ref="A1:R23"/>
  <sheetViews>
    <sheetView zoomScale="53" zoomScaleNormal="53" workbookViewId="0">
      <selection activeCell="A20" sqref="A20:O20"/>
    </sheetView>
  </sheetViews>
  <sheetFormatPr defaultRowHeight="16.2" x14ac:dyDescent="0.3"/>
  <cols>
    <col min="1" max="1" width="6.109375" customWidth="1"/>
    <col min="2" max="2" width="12.109375" customWidth="1"/>
    <col min="3" max="3" width="12.77734375" customWidth="1"/>
    <col min="4" max="4" width="8" customWidth="1"/>
    <col min="5" max="5" width="7.77734375" customWidth="1"/>
    <col min="6" max="6" width="7.6640625" customWidth="1"/>
    <col min="7" max="7" width="8" customWidth="1"/>
    <col min="8" max="8" width="8.5546875" customWidth="1"/>
    <col min="9" max="9" width="7.77734375" customWidth="1"/>
    <col min="10" max="10" width="6.5546875" customWidth="1"/>
    <col min="11" max="11" width="9" customWidth="1"/>
    <col min="12" max="17" width="6.5546875" customWidth="1"/>
    <col min="18" max="18" width="11.88671875" customWidth="1"/>
  </cols>
  <sheetData>
    <row r="1" spans="1:18" ht="30" customHeight="1" x14ac:dyDescent="0.3">
      <c r="A1" s="45" t="s">
        <v>357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6</v>
      </c>
      <c r="O2" s="37"/>
      <c r="P2" s="37"/>
      <c r="Q2" s="37" t="s">
        <v>27</v>
      </c>
      <c r="R2" s="37"/>
    </row>
    <row r="3" spans="1:18" ht="48.6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2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260</v>
      </c>
      <c r="C4" s="30" t="s">
        <v>73</v>
      </c>
      <c r="D4" s="2"/>
      <c r="E4" s="2"/>
      <c r="F4" s="2"/>
      <c r="G4" s="2"/>
      <c r="H4" s="2"/>
      <c r="I4" s="2">
        <f t="shared" ref="I4:I15" si="0">SUM(D4:H4)</f>
        <v>0</v>
      </c>
      <c r="J4" s="2">
        <f t="shared" ref="J4:J15" si="1">SUM(P4/3)</f>
        <v>0</v>
      </c>
      <c r="K4" s="2"/>
      <c r="L4" s="2">
        <f t="shared" ref="L4:L15" si="2">SUM(J4:K4)</f>
        <v>0</v>
      </c>
      <c r="M4" s="2">
        <f t="shared" ref="M4:M19" si="3">RANK(L4,$L$4:$L$23)</f>
        <v>1</v>
      </c>
      <c r="N4" s="3">
        <f t="shared" ref="N4:N15" si="4">MAX(D4:H4)</f>
        <v>0</v>
      </c>
      <c r="O4" s="3">
        <f t="shared" ref="O4:O15" si="5">MIN(D4:H4)</f>
        <v>0</v>
      </c>
      <c r="P4" s="7">
        <f t="shared" ref="P4:P15" si="6">SUM(I4-N4-O4)</f>
        <v>0</v>
      </c>
      <c r="Q4" s="7">
        <f t="shared" ref="Q4:Q15" si="7">AVERAGE(N4:O4)</f>
        <v>0</v>
      </c>
      <c r="R4" s="10">
        <f t="shared" ref="R4:R15" si="8">L4-Q4</f>
        <v>0</v>
      </c>
    </row>
    <row r="5" spans="1:18" ht="30" customHeight="1" x14ac:dyDescent="0.3">
      <c r="A5" s="2">
        <v>2</v>
      </c>
      <c r="B5" s="30" t="s">
        <v>259</v>
      </c>
      <c r="C5" s="30" t="s">
        <v>3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263</v>
      </c>
      <c r="C6" s="30" t="s">
        <v>264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198</v>
      </c>
      <c r="C7" s="30" t="s">
        <v>199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243</v>
      </c>
      <c r="C8" s="30" t="s">
        <v>244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3">
      <c r="A9" s="2">
        <v>6</v>
      </c>
      <c r="B9" s="30" t="s">
        <v>253</v>
      </c>
      <c r="C9" s="30" t="s">
        <v>5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3">
      <c r="A10" s="2">
        <v>7</v>
      </c>
      <c r="B10" s="30" t="s">
        <v>254</v>
      </c>
      <c r="C10" s="30" t="s">
        <v>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 x14ac:dyDescent="0.3">
      <c r="A11" s="2">
        <v>8</v>
      </c>
      <c r="B11" s="30" t="s">
        <v>255</v>
      </c>
      <c r="C11" s="30" t="s">
        <v>172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0" customHeight="1" x14ac:dyDescent="0.3">
      <c r="A12" s="2">
        <v>9</v>
      </c>
      <c r="B12" s="30" t="s">
        <v>256</v>
      </c>
      <c r="C12" s="30" t="s">
        <v>257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30" customHeight="1" x14ac:dyDescent="0.3">
      <c r="A13" s="2">
        <v>10</v>
      </c>
      <c r="B13" s="30" t="s">
        <v>174</v>
      </c>
      <c r="C13" s="30" t="s">
        <v>156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0" customHeight="1" x14ac:dyDescent="0.3">
      <c r="A14" s="2">
        <v>11</v>
      </c>
      <c r="B14" s="30" t="s">
        <v>258</v>
      </c>
      <c r="C14" s="30" t="s">
        <v>156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30" customHeight="1" x14ac:dyDescent="0.3">
      <c r="A15" s="2">
        <v>12</v>
      </c>
      <c r="B15" s="30" t="s">
        <v>178</v>
      </c>
      <c r="C15" s="30" t="s">
        <v>4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30" customHeight="1" x14ac:dyDescent="0.3">
      <c r="A16" s="2">
        <v>13</v>
      </c>
      <c r="B16" s="30" t="s">
        <v>252</v>
      </c>
      <c r="C16" s="30" t="s">
        <v>4</v>
      </c>
      <c r="D16" s="2"/>
      <c r="E16" s="2"/>
      <c r="F16" s="2"/>
      <c r="G16" s="2"/>
      <c r="H16" s="2"/>
      <c r="I16" s="2">
        <f t="shared" ref="I16:I19" si="9">SUM(D16:H16)</f>
        <v>0</v>
      </c>
      <c r="J16" s="2">
        <f t="shared" ref="J16:J19" si="10">SUM(P16/3)</f>
        <v>0</v>
      </c>
      <c r="K16" s="2"/>
      <c r="L16" s="2">
        <f t="shared" ref="L16:L19" si="11">SUM(J16:K16)</f>
        <v>0</v>
      </c>
      <c r="M16" s="2">
        <f t="shared" si="3"/>
        <v>1</v>
      </c>
      <c r="N16" s="3">
        <f t="shared" ref="N16:N19" si="12">MAX(D16:H16)</f>
        <v>0</v>
      </c>
      <c r="O16" s="3">
        <f t="shared" ref="O16:O19" si="13">MIN(D16:H16)</f>
        <v>0</v>
      </c>
      <c r="P16" s="7">
        <f t="shared" ref="P16:P19" si="14">SUM(I16-N16-O16)</f>
        <v>0</v>
      </c>
      <c r="Q16" s="7">
        <f t="shared" ref="Q16:Q19" si="15">AVERAGE(N16:O16)</f>
        <v>0</v>
      </c>
      <c r="R16" s="9">
        <f t="shared" ref="R16:R19" si="16">L16-Q16</f>
        <v>0</v>
      </c>
    </row>
    <row r="17" spans="1:18" ht="30" customHeight="1" x14ac:dyDescent="0.3">
      <c r="A17" s="2">
        <v>14</v>
      </c>
      <c r="B17" s="30" t="s">
        <v>262</v>
      </c>
      <c r="C17" s="30" t="s">
        <v>73</v>
      </c>
      <c r="D17" s="2"/>
      <c r="E17" s="2"/>
      <c r="F17" s="2"/>
      <c r="G17" s="2"/>
      <c r="H17" s="2"/>
      <c r="I17" s="2">
        <f t="shared" si="9"/>
        <v>0</v>
      </c>
      <c r="J17" s="2">
        <f t="shared" si="10"/>
        <v>0</v>
      </c>
      <c r="K17" s="2"/>
      <c r="L17" s="2">
        <f t="shared" si="11"/>
        <v>0</v>
      </c>
      <c r="M17" s="2">
        <f t="shared" si="3"/>
        <v>1</v>
      </c>
      <c r="N17" s="3">
        <f t="shared" si="12"/>
        <v>0</v>
      </c>
      <c r="O17" s="3">
        <f t="shared" si="13"/>
        <v>0</v>
      </c>
      <c r="P17" s="7">
        <f t="shared" si="14"/>
        <v>0</v>
      </c>
      <c r="Q17" s="7">
        <f t="shared" si="15"/>
        <v>0</v>
      </c>
      <c r="R17" s="9">
        <f t="shared" si="16"/>
        <v>0</v>
      </c>
    </row>
    <row r="18" spans="1:18" ht="30" customHeight="1" x14ac:dyDescent="0.3">
      <c r="A18" s="2">
        <v>15</v>
      </c>
      <c r="B18" s="30" t="s">
        <v>259</v>
      </c>
      <c r="C18" s="30" t="s">
        <v>156</v>
      </c>
      <c r="D18" s="2"/>
      <c r="E18" s="2"/>
      <c r="F18" s="2"/>
      <c r="G18" s="2"/>
      <c r="H18" s="2"/>
      <c r="I18" s="2">
        <f t="shared" si="9"/>
        <v>0</v>
      </c>
      <c r="J18" s="2">
        <f t="shared" si="10"/>
        <v>0</v>
      </c>
      <c r="K18" s="2"/>
      <c r="L18" s="2">
        <f t="shared" si="11"/>
        <v>0</v>
      </c>
      <c r="M18" s="2">
        <f t="shared" si="3"/>
        <v>1</v>
      </c>
      <c r="N18" s="3">
        <f t="shared" si="12"/>
        <v>0</v>
      </c>
      <c r="O18" s="3">
        <f t="shared" si="13"/>
        <v>0</v>
      </c>
      <c r="P18" s="7">
        <f t="shared" si="14"/>
        <v>0</v>
      </c>
      <c r="Q18" s="7">
        <f t="shared" si="15"/>
        <v>0</v>
      </c>
      <c r="R18" s="9">
        <f t="shared" si="16"/>
        <v>0</v>
      </c>
    </row>
    <row r="19" spans="1:18" ht="30" customHeight="1" x14ac:dyDescent="0.3">
      <c r="A19" s="2">
        <v>16</v>
      </c>
      <c r="B19" s="30" t="s">
        <v>261</v>
      </c>
      <c r="C19" s="30" t="s">
        <v>73</v>
      </c>
      <c r="D19" s="2"/>
      <c r="E19" s="2"/>
      <c r="F19" s="2"/>
      <c r="G19" s="2"/>
      <c r="H19" s="2"/>
      <c r="I19" s="2">
        <f t="shared" si="9"/>
        <v>0</v>
      </c>
      <c r="J19" s="2">
        <f t="shared" si="10"/>
        <v>0</v>
      </c>
      <c r="K19" s="2"/>
      <c r="L19" s="2">
        <f t="shared" si="11"/>
        <v>0</v>
      </c>
      <c r="M19" s="2">
        <f t="shared" si="3"/>
        <v>1</v>
      </c>
      <c r="N19" s="3">
        <f t="shared" si="12"/>
        <v>0</v>
      </c>
      <c r="O19" s="3">
        <f t="shared" si="13"/>
        <v>0</v>
      </c>
      <c r="P19" s="7">
        <f t="shared" si="14"/>
        <v>0</v>
      </c>
      <c r="Q19" s="7">
        <f t="shared" si="15"/>
        <v>0</v>
      </c>
      <c r="R19" s="9">
        <f t="shared" si="16"/>
        <v>0</v>
      </c>
    </row>
    <row r="20" spans="1:18" ht="30" customHeight="1" x14ac:dyDescent="0.3">
      <c r="A20" s="38" t="s">
        <v>364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  <c r="O20" s="39"/>
      <c r="P20" s="7"/>
      <c r="Q20" s="7"/>
      <c r="R20" s="1"/>
    </row>
    <row r="21" spans="1:18" ht="30" customHeight="1" x14ac:dyDescent="0.3">
      <c r="A21" s="4"/>
      <c r="B21" s="4"/>
      <c r="C21" s="40" t="s">
        <v>10</v>
      </c>
      <c r="D21" s="40"/>
      <c r="E21" s="40"/>
      <c r="F21" s="4"/>
      <c r="G21" s="4"/>
      <c r="H21" s="4"/>
      <c r="I21" s="4"/>
      <c r="J21" s="4"/>
      <c r="K21" s="4"/>
      <c r="L21" s="4"/>
      <c r="M21" s="4"/>
      <c r="N21" s="4"/>
      <c r="O21" s="4"/>
      <c r="P21" s="7"/>
      <c r="Q21" s="7"/>
      <c r="R21" s="1"/>
    </row>
    <row r="22" spans="1:18" ht="30" customHeight="1" x14ac:dyDescent="0.3">
      <c r="A22" s="35" t="s">
        <v>75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</row>
    <row r="23" spans="1:18" ht="30" customHeight="1" x14ac:dyDescent="0.3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</row>
  </sheetData>
  <mergeCells count="6">
    <mergeCell ref="A22:R23"/>
    <mergeCell ref="A1:M2"/>
    <mergeCell ref="N2:P2"/>
    <mergeCell ref="Q2:R2"/>
    <mergeCell ref="A20:O20"/>
    <mergeCell ref="C21:E2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949C-D8FE-4D4F-9CFD-707C6F545D85}">
  <dimension ref="A1:R32"/>
  <sheetViews>
    <sheetView topLeftCell="A7" zoomScale="50" zoomScaleNormal="50" workbookViewId="0">
      <selection activeCell="A29" sqref="A29:O29"/>
    </sheetView>
  </sheetViews>
  <sheetFormatPr defaultRowHeight="16.2" x14ac:dyDescent="0.3"/>
  <cols>
    <col min="1" max="1" width="6.109375" customWidth="1"/>
    <col min="2" max="2" width="12.109375" customWidth="1"/>
    <col min="3" max="3" width="12.77734375" customWidth="1"/>
    <col min="4" max="10" width="6.5546875" customWidth="1"/>
    <col min="11" max="11" width="9" customWidth="1"/>
    <col min="12" max="17" width="6.5546875" customWidth="1"/>
    <col min="18" max="18" width="11.88671875" customWidth="1"/>
  </cols>
  <sheetData>
    <row r="1" spans="1:18" ht="30" customHeight="1" x14ac:dyDescent="0.3">
      <c r="A1" s="45" t="s">
        <v>358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6</v>
      </c>
      <c r="O2" s="37"/>
      <c r="P2" s="37"/>
      <c r="Q2" s="37" t="s">
        <v>27</v>
      </c>
      <c r="R2" s="37"/>
    </row>
    <row r="3" spans="1:18" ht="48.6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2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285</v>
      </c>
      <c r="C4" s="30" t="s">
        <v>141</v>
      </c>
      <c r="D4" s="2"/>
      <c r="E4" s="2"/>
      <c r="F4" s="2"/>
      <c r="G4" s="2"/>
      <c r="H4" s="2"/>
      <c r="I4" s="2">
        <f t="shared" ref="I4:I19" si="0">SUM(D4:H4)</f>
        <v>0</v>
      </c>
      <c r="J4" s="2">
        <f t="shared" ref="J4:J19" si="1">SUM(P4/3)</f>
        <v>0</v>
      </c>
      <c r="K4" s="2"/>
      <c r="L4" s="2">
        <f t="shared" ref="L4:L19" si="2">SUM(J4:K4)</f>
        <v>0</v>
      </c>
      <c r="M4" s="2">
        <f t="shared" ref="M4:M28" si="3">RANK(L4,$L$4:$L$32)</f>
        <v>1</v>
      </c>
      <c r="N4" s="3">
        <f t="shared" ref="N4:N19" si="4">MAX(D4:H4)</f>
        <v>0</v>
      </c>
      <c r="O4" s="3">
        <f t="shared" ref="O4:O19" si="5">MIN(D4:H4)</f>
        <v>0</v>
      </c>
      <c r="P4" s="7">
        <f t="shared" ref="P4:P19" si="6">SUM(I4-N4-O4)</f>
        <v>0</v>
      </c>
      <c r="Q4" s="7">
        <f t="shared" ref="Q4:Q19" si="7">AVERAGE(N4:O4)</f>
        <v>0</v>
      </c>
      <c r="R4" s="10">
        <f t="shared" ref="R4:R19" si="8">L4-Q4</f>
        <v>0</v>
      </c>
    </row>
    <row r="5" spans="1:18" ht="30" customHeight="1" x14ac:dyDescent="0.3">
      <c r="A5" s="2">
        <v>2</v>
      </c>
      <c r="B5" s="30" t="s">
        <v>286</v>
      </c>
      <c r="C5" s="30" t="s">
        <v>244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287</v>
      </c>
      <c r="C6" s="30" t="s">
        <v>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288</v>
      </c>
      <c r="C7" s="30" t="s">
        <v>199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278</v>
      </c>
      <c r="C8" s="22" t="s">
        <v>73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3">
      <c r="A9" s="2">
        <v>6</v>
      </c>
      <c r="B9" s="30" t="s">
        <v>279</v>
      </c>
      <c r="C9" s="22" t="s">
        <v>73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3">
      <c r="A10" s="2">
        <v>7</v>
      </c>
      <c r="B10" s="30" t="s">
        <v>266</v>
      </c>
      <c r="C10" s="30" t="s">
        <v>159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 x14ac:dyDescent="0.3">
      <c r="A11" s="2">
        <v>8</v>
      </c>
      <c r="B11" s="30" t="s">
        <v>267</v>
      </c>
      <c r="C11" s="30" t="s">
        <v>227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0" customHeight="1" x14ac:dyDescent="0.3">
      <c r="A12" s="2">
        <v>9</v>
      </c>
      <c r="B12" s="30" t="s">
        <v>268</v>
      </c>
      <c r="C12" s="30" t="s">
        <v>269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30" customHeight="1" x14ac:dyDescent="0.3">
      <c r="A13" s="2">
        <v>10</v>
      </c>
      <c r="B13" s="30" t="s">
        <v>270</v>
      </c>
      <c r="C13" s="30" t="s">
        <v>4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0" customHeight="1" x14ac:dyDescent="0.3">
      <c r="A14" s="2">
        <v>11</v>
      </c>
      <c r="B14" s="30" t="s">
        <v>280</v>
      </c>
      <c r="C14" s="30" t="s">
        <v>156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30" customHeight="1" x14ac:dyDescent="0.3">
      <c r="A15" s="2">
        <v>12</v>
      </c>
      <c r="B15" s="30" t="s">
        <v>281</v>
      </c>
      <c r="C15" s="22" t="s">
        <v>195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30" customHeight="1" x14ac:dyDescent="0.3">
      <c r="A16" s="2">
        <v>13</v>
      </c>
      <c r="B16" s="30" t="s">
        <v>282</v>
      </c>
      <c r="C16" s="30" t="s">
        <v>213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9">
        <f t="shared" si="8"/>
        <v>0</v>
      </c>
    </row>
    <row r="17" spans="1:18" ht="30" customHeight="1" x14ac:dyDescent="0.3">
      <c r="A17" s="2">
        <v>14</v>
      </c>
      <c r="B17" s="30" t="s">
        <v>283</v>
      </c>
      <c r="C17" s="30" t="s">
        <v>3</v>
      </c>
      <c r="D17" s="2"/>
      <c r="E17" s="2"/>
      <c r="F17" s="2"/>
      <c r="G17" s="2"/>
      <c r="H17" s="2"/>
      <c r="I17" s="2">
        <f t="shared" si="0"/>
        <v>0</v>
      </c>
      <c r="J17" s="2">
        <f t="shared" si="1"/>
        <v>0</v>
      </c>
      <c r="K17" s="2"/>
      <c r="L17" s="2">
        <f t="shared" si="2"/>
        <v>0</v>
      </c>
      <c r="M17" s="2">
        <f t="shared" si="3"/>
        <v>1</v>
      </c>
      <c r="N17" s="3">
        <f t="shared" si="4"/>
        <v>0</v>
      </c>
      <c r="O17" s="3">
        <f t="shared" si="5"/>
        <v>0</v>
      </c>
      <c r="P17" s="7">
        <f t="shared" si="6"/>
        <v>0</v>
      </c>
      <c r="Q17" s="7">
        <f t="shared" si="7"/>
        <v>0</v>
      </c>
      <c r="R17" s="9">
        <f t="shared" si="8"/>
        <v>0</v>
      </c>
    </row>
    <row r="18" spans="1:18" ht="30" customHeight="1" x14ac:dyDescent="0.3">
      <c r="A18" s="2">
        <v>15</v>
      </c>
      <c r="B18" s="30" t="s">
        <v>284</v>
      </c>
      <c r="C18" s="30" t="s">
        <v>141</v>
      </c>
      <c r="D18" s="2"/>
      <c r="E18" s="2"/>
      <c r="F18" s="2"/>
      <c r="G18" s="2"/>
      <c r="H18" s="2"/>
      <c r="I18" s="2">
        <f t="shared" si="0"/>
        <v>0</v>
      </c>
      <c r="J18" s="2">
        <f t="shared" si="1"/>
        <v>0</v>
      </c>
      <c r="K18" s="2"/>
      <c r="L18" s="2">
        <f t="shared" si="2"/>
        <v>0</v>
      </c>
      <c r="M18" s="2">
        <f t="shared" si="3"/>
        <v>1</v>
      </c>
      <c r="N18" s="3">
        <f t="shared" si="4"/>
        <v>0</v>
      </c>
      <c r="O18" s="3">
        <f t="shared" si="5"/>
        <v>0</v>
      </c>
      <c r="P18" s="7">
        <f t="shared" si="6"/>
        <v>0</v>
      </c>
      <c r="Q18" s="7">
        <f t="shared" si="7"/>
        <v>0</v>
      </c>
      <c r="R18" s="9">
        <f t="shared" si="8"/>
        <v>0</v>
      </c>
    </row>
    <row r="19" spans="1:18" ht="30" customHeight="1" x14ac:dyDescent="0.3">
      <c r="A19" s="2">
        <v>16</v>
      </c>
      <c r="B19" s="30" t="s">
        <v>274</v>
      </c>
      <c r="C19" s="30" t="s">
        <v>172</v>
      </c>
      <c r="D19" s="2"/>
      <c r="E19" s="2"/>
      <c r="F19" s="2"/>
      <c r="G19" s="2"/>
      <c r="H19" s="2"/>
      <c r="I19" s="2">
        <f t="shared" si="0"/>
        <v>0</v>
      </c>
      <c r="J19" s="2">
        <f t="shared" si="1"/>
        <v>0</v>
      </c>
      <c r="K19" s="2"/>
      <c r="L19" s="2">
        <f t="shared" si="2"/>
        <v>0</v>
      </c>
      <c r="M19" s="2">
        <f t="shared" si="3"/>
        <v>1</v>
      </c>
      <c r="N19" s="3">
        <f t="shared" si="4"/>
        <v>0</v>
      </c>
      <c r="O19" s="3">
        <f t="shared" si="5"/>
        <v>0</v>
      </c>
      <c r="P19" s="7">
        <f t="shared" si="6"/>
        <v>0</v>
      </c>
      <c r="Q19" s="7">
        <f t="shared" si="7"/>
        <v>0</v>
      </c>
      <c r="R19" s="9">
        <f t="shared" si="8"/>
        <v>0</v>
      </c>
    </row>
    <row r="20" spans="1:18" ht="30" customHeight="1" x14ac:dyDescent="0.3">
      <c r="A20" s="2">
        <v>17</v>
      </c>
      <c r="B20" s="30" t="s">
        <v>275</v>
      </c>
      <c r="C20" s="30" t="s">
        <v>172</v>
      </c>
      <c r="D20" s="2"/>
      <c r="E20" s="2"/>
      <c r="F20" s="2"/>
      <c r="G20" s="2"/>
      <c r="H20" s="2"/>
      <c r="I20" s="2">
        <f t="shared" ref="I20:I28" si="9">SUM(D20:H20)</f>
        <v>0</v>
      </c>
      <c r="J20" s="2">
        <f t="shared" ref="J20:J28" si="10">SUM(P20/3)</f>
        <v>0</v>
      </c>
      <c r="K20" s="2"/>
      <c r="L20" s="2">
        <f t="shared" ref="L20:L28" si="11">SUM(J20:K20)</f>
        <v>0</v>
      </c>
      <c r="M20" s="2">
        <f t="shared" si="3"/>
        <v>1</v>
      </c>
      <c r="N20" s="3">
        <f t="shared" ref="N20:N28" si="12">MAX(D20:H20)</f>
        <v>0</v>
      </c>
      <c r="O20" s="3">
        <f t="shared" ref="O20:O28" si="13">MIN(D20:H20)</f>
        <v>0</v>
      </c>
      <c r="P20" s="7">
        <f t="shared" ref="P20:P28" si="14">SUM(I20-N20-O20)</f>
        <v>0</v>
      </c>
      <c r="Q20" s="7">
        <f t="shared" ref="Q20:Q28" si="15">AVERAGE(N20:O20)</f>
        <v>0</v>
      </c>
      <c r="R20" s="9">
        <f t="shared" ref="R20:R28" si="16">L20-Q20</f>
        <v>0</v>
      </c>
    </row>
    <row r="21" spans="1:18" ht="30" customHeight="1" x14ac:dyDescent="0.3">
      <c r="A21" s="2">
        <v>18</v>
      </c>
      <c r="B21" s="30" t="s">
        <v>276</v>
      </c>
      <c r="C21" s="30" t="s">
        <v>277</v>
      </c>
      <c r="D21" s="2"/>
      <c r="E21" s="2"/>
      <c r="F21" s="2"/>
      <c r="G21" s="2"/>
      <c r="H21" s="2"/>
      <c r="I21" s="2">
        <f t="shared" si="9"/>
        <v>0</v>
      </c>
      <c r="J21" s="2">
        <f t="shared" si="10"/>
        <v>0</v>
      </c>
      <c r="K21" s="2"/>
      <c r="L21" s="2">
        <f t="shared" si="11"/>
        <v>0</v>
      </c>
      <c r="M21" s="2">
        <f t="shared" si="3"/>
        <v>1</v>
      </c>
      <c r="N21" s="3">
        <f t="shared" si="12"/>
        <v>0</v>
      </c>
      <c r="O21" s="3">
        <f t="shared" si="13"/>
        <v>0</v>
      </c>
      <c r="P21" s="7">
        <f t="shared" si="14"/>
        <v>0</v>
      </c>
      <c r="Q21" s="7">
        <f t="shared" si="15"/>
        <v>0</v>
      </c>
      <c r="R21" s="9">
        <f t="shared" si="16"/>
        <v>0</v>
      </c>
    </row>
    <row r="22" spans="1:18" ht="30" customHeight="1" x14ac:dyDescent="0.3">
      <c r="A22" s="2">
        <v>19</v>
      </c>
      <c r="B22" s="30" t="s">
        <v>289</v>
      </c>
      <c r="C22" s="30" t="s">
        <v>199</v>
      </c>
      <c r="D22" s="2"/>
      <c r="E22" s="2"/>
      <c r="F22" s="2"/>
      <c r="G22" s="2"/>
      <c r="H22" s="2"/>
      <c r="I22" s="2">
        <f t="shared" si="9"/>
        <v>0</v>
      </c>
      <c r="J22" s="2">
        <f t="shared" si="10"/>
        <v>0</v>
      </c>
      <c r="K22" s="2"/>
      <c r="L22" s="2">
        <f t="shared" si="11"/>
        <v>0</v>
      </c>
      <c r="M22" s="2">
        <f t="shared" si="3"/>
        <v>1</v>
      </c>
      <c r="N22" s="3">
        <f t="shared" si="12"/>
        <v>0</v>
      </c>
      <c r="O22" s="3">
        <f t="shared" si="13"/>
        <v>0</v>
      </c>
      <c r="P22" s="7">
        <f t="shared" si="14"/>
        <v>0</v>
      </c>
      <c r="Q22" s="7">
        <f t="shared" si="15"/>
        <v>0</v>
      </c>
      <c r="R22" s="9">
        <f t="shared" si="16"/>
        <v>0</v>
      </c>
    </row>
    <row r="23" spans="1:18" ht="30" customHeight="1" x14ac:dyDescent="0.3">
      <c r="A23" s="2">
        <v>20</v>
      </c>
      <c r="B23" s="30" t="s">
        <v>234</v>
      </c>
      <c r="C23" s="22" t="s">
        <v>227</v>
      </c>
      <c r="D23" s="2"/>
      <c r="E23" s="2"/>
      <c r="F23" s="2"/>
      <c r="G23" s="2"/>
      <c r="H23" s="2"/>
      <c r="I23" s="2">
        <f t="shared" si="9"/>
        <v>0</v>
      </c>
      <c r="J23" s="2">
        <f t="shared" si="10"/>
        <v>0</v>
      </c>
      <c r="K23" s="2"/>
      <c r="L23" s="2">
        <f t="shared" si="11"/>
        <v>0</v>
      </c>
      <c r="M23" s="2">
        <f t="shared" si="3"/>
        <v>1</v>
      </c>
      <c r="N23" s="3">
        <f t="shared" si="12"/>
        <v>0</v>
      </c>
      <c r="O23" s="3">
        <f t="shared" si="13"/>
        <v>0</v>
      </c>
      <c r="P23" s="7">
        <f t="shared" si="14"/>
        <v>0</v>
      </c>
      <c r="Q23" s="7">
        <f t="shared" si="15"/>
        <v>0</v>
      </c>
      <c r="R23" s="9">
        <f t="shared" si="16"/>
        <v>0</v>
      </c>
    </row>
    <row r="24" spans="1:18" ht="30" customHeight="1" x14ac:dyDescent="0.3">
      <c r="A24" s="2">
        <v>21</v>
      </c>
      <c r="B24" s="30" t="s">
        <v>272</v>
      </c>
      <c r="C24" s="30" t="s">
        <v>4</v>
      </c>
      <c r="D24" s="2"/>
      <c r="E24" s="2"/>
      <c r="F24" s="2"/>
      <c r="G24" s="2"/>
      <c r="H24" s="2"/>
      <c r="I24" s="2">
        <f t="shared" si="9"/>
        <v>0</v>
      </c>
      <c r="J24" s="2">
        <f t="shared" si="10"/>
        <v>0</v>
      </c>
      <c r="K24" s="2"/>
      <c r="L24" s="2">
        <f t="shared" si="11"/>
        <v>0</v>
      </c>
      <c r="M24" s="2">
        <f t="shared" si="3"/>
        <v>1</v>
      </c>
      <c r="N24" s="3">
        <f t="shared" si="12"/>
        <v>0</v>
      </c>
      <c r="O24" s="3">
        <f t="shared" si="13"/>
        <v>0</v>
      </c>
      <c r="P24" s="7">
        <f t="shared" si="14"/>
        <v>0</v>
      </c>
      <c r="Q24" s="7">
        <f t="shared" si="15"/>
        <v>0</v>
      </c>
      <c r="R24" s="9">
        <f t="shared" si="16"/>
        <v>0</v>
      </c>
    </row>
    <row r="25" spans="1:18" ht="30" customHeight="1" x14ac:dyDescent="0.3">
      <c r="A25" s="2">
        <v>22</v>
      </c>
      <c r="B25" s="30" t="s">
        <v>273</v>
      </c>
      <c r="C25" s="30" t="s">
        <v>172</v>
      </c>
      <c r="D25" s="2"/>
      <c r="E25" s="2"/>
      <c r="F25" s="2"/>
      <c r="G25" s="2"/>
      <c r="H25" s="2"/>
      <c r="I25" s="2">
        <f t="shared" si="9"/>
        <v>0</v>
      </c>
      <c r="J25" s="2">
        <f t="shared" si="10"/>
        <v>0</v>
      </c>
      <c r="K25" s="2"/>
      <c r="L25" s="2">
        <f t="shared" si="11"/>
        <v>0</v>
      </c>
      <c r="M25" s="2">
        <f t="shared" si="3"/>
        <v>1</v>
      </c>
      <c r="N25" s="3">
        <f t="shared" si="12"/>
        <v>0</v>
      </c>
      <c r="O25" s="3">
        <f t="shared" si="13"/>
        <v>0</v>
      </c>
      <c r="P25" s="7">
        <f t="shared" si="14"/>
        <v>0</v>
      </c>
      <c r="Q25" s="7">
        <f t="shared" si="15"/>
        <v>0</v>
      </c>
      <c r="R25" s="9">
        <f t="shared" si="16"/>
        <v>0</v>
      </c>
    </row>
    <row r="26" spans="1:18" ht="30" customHeight="1" x14ac:dyDescent="0.3">
      <c r="A26" s="2">
        <v>23</v>
      </c>
      <c r="B26" s="30" t="s">
        <v>290</v>
      </c>
      <c r="C26" s="30" t="s">
        <v>199</v>
      </c>
      <c r="D26" s="2"/>
      <c r="E26" s="2"/>
      <c r="F26" s="2"/>
      <c r="G26" s="2"/>
      <c r="H26" s="2"/>
      <c r="I26" s="2">
        <f t="shared" si="9"/>
        <v>0</v>
      </c>
      <c r="J26" s="2">
        <f t="shared" si="10"/>
        <v>0</v>
      </c>
      <c r="K26" s="2"/>
      <c r="L26" s="2">
        <f t="shared" si="11"/>
        <v>0</v>
      </c>
      <c r="M26" s="2">
        <f t="shared" si="3"/>
        <v>1</v>
      </c>
      <c r="N26" s="3">
        <f t="shared" si="12"/>
        <v>0</v>
      </c>
      <c r="O26" s="3">
        <f t="shared" si="13"/>
        <v>0</v>
      </c>
      <c r="P26" s="7">
        <f t="shared" si="14"/>
        <v>0</v>
      </c>
      <c r="Q26" s="7">
        <f t="shared" si="15"/>
        <v>0</v>
      </c>
      <c r="R26" s="9">
        <f t="shared" si="16"/>
        <v>0</v>
      </c>
    </row>
    <row r="27" spans="1:18" ht="30" customHeight="1" x14ac:dyDescent="0.3">
      <c r="A27" s="2">
        <v>24</v>
      </c>
      <c r="B27" s="30" t="s">
        <v>265</v>
      </c>
      <c r="C27" s="30" t="s">
        <v>159</v>
      </c>
      <c r="D27" s="2"/>
      <c r="E27" s="2"/>
      <c r="F27" s="2"/>
      <c r="G27" s="2"/>
      <c r="H27" s="2"/>
      <c r="I27" s="2">
        <f t="shared" si="9"/>
        <v>0</v>
      </c>
      <c r="J27" s="2">
        <f t="shared" si="10"/>
        <v>0</v>
      </c>
      <c r="K27" s="2"/>
      <c r="L27" s="2">
        <f t="shared" si="11"/>
        <v>0</v>
      </c>
      <c r="M27" s="2">
        <f t="shared" si="3"/>
        <v>1</v>
      </c>
      <c r="N27" s="3">
        <f t="shared" si="12"/>
        <v>0</v>
      </c>
      <c r="O27" s="3">
        <f t="shared" si="13"/>
        <v>0</v>
      </c>
      <c r="P27" s="7">
        <f t="shared" si="14"/>
        <v>0</v>
      </c>
      <c r="Q27" s="7">
        <f t="shared" si="15"/>
        <v>0</v>
      </c>
      <c r="R27" s="9">
        <f t="shared" si="16"/>
        <v>0</v>
      </c>
    </row>
    <row r="28" spans="1:18" ht="30" customHeight="1" x14ac:dyDescent="0.3">
      <c r="A28" s="2">
        <v>25</v>
      </c>
      <c r="B28" s="30" t="s">
        <v>271</v>
      </c>
      <c r="C28" s="30" t="s">
        <v>4</v>
      </c>
      <c r="D28" s="22"/>
      <c r="E28" s="2"/>
      <c r="F28" s="2"/>
      <c r="G28" s="2"/>
      <c r="H28" s="2"/>
      <c r="I28" s="2">
        <f t="shared" si="9"/>
        <v>0</v>
      </c>
      <c r="J28" s="2">
        <f t="shared" si="10"/>
        <v>0</v>
      </c>
      <c r="K28" s="2"/>
      <c r="L28" s="2">
        <f t="shared" si="11"/>
        <v>0</v>
      </c>
      <c r="M28" s="2">
        <f t="shared" si="3"/>
        <v>1</v>
      </c>
      <c r="N28" s="3">
        <f t="shared" si="12"/>
        <v>0</v>
      </c>
      <c r="O28" s="3">
        <f t="shared" si="13"/>
        <v>0</v>
      </c>
      <c r="P28" s="7">
        <f t="shared" si="14"/>
        <v>0</v>
      </c>
      <c r="Q28" s="7">
        <f t="shared" si="15"/>
        <v>0</v>
      </c>
      <c r="R28" s="9">
        <f t="shared" si="16"/>
        <v>0</v>
      </c>
    </row>
    <row r="29" spans="1:18" ht="30" customHeight="1" x14ac:dyDescent="0.3">
      <c r="A29" s="38" t="s">
        <v>365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9"/>
      <c r="O29" s="39"/>
      <c r="P29" s="7"/>
      <c r="Q29" s="7"/>
      <c r="R29" s="1"/>
    </row>
    <row r="30" spans="1:18" ht="30" customHeight="1" x14ac:dyDescent="0.3">
      <c r="A30" s="4"/>
      <c r="B30" s="4"/>
      <c r="C30" s="40" t="s">
        <v>10</v>
      </c>
      <c r="D30" s="40"/>
      <c r="E30" s="40"/>
      <c r="F30" s="4"/>
      <c r="G30" s="4"/>
      <c r="H30" s="4"/>
      <c r="I30" s="4"/>
      <c r="J30" s="4"/>
      <c r="K30" s="4"/>
      <c r="L30" s="4"/>
      <c r="M30" s="4"/>
      <c r="N30" s="4"/>
      <c r="O30" s="4"/>
      <c r="P30" s="7"/>
      <c r="Q30" s="7"/>
      <c r="R30" s="1"/>
    </row>
    <row r="31" spans="1:18" ht="30" customHeight="1" x14ac:dyDescent="0.3">
      <c r="A31" s="35" t="s">
        <v>75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</row>
    <row r="32" spans="1:18" ht="30" customHeight="1" x14ac:dyDescent="0.3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</sheetData>
  <mergeCells count="6">
    <mergeCell ref="A31:R32"/>
    <mergeCell ref="A1:M2"/>
    <mergeCell ref="N2:P2"/>
    <mergeCell ref="Q2:R2"/>
    <mergeCell ref="A29:O29"/>
    <mergeCell ref="C30:E30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3C60-9CBB-4AD4-B979-E9F092A57420}">
  <dimension ref="A1:R33"/>
  <sheetViews>
    <sheetView topLeftCell="A3" zoomScale="43" zoomScaleNormal="43" workbookViewId="0">
      <selection activeCell="A30" sqref="A30:O30"/>
    </sheetView>
  </sheetViews>
  <sheetFormatPr defaultRowHeight="16.2" x14ac:dyDescent="0.3"/>
  <cols>
    <col min="1" max="1" width="6.109375" customWidth="1"/>
    <col min="2" max="2" width="12.109375" customWidth="1"/>
    <col min="3" max="3" width="12.77734375" customWidth="1"/>
    <col min="4" max="10" width="6.5546875" customWidth="1"/>
    <col min="11" max="11" width="9" customWidth="1"/>
    <col min="12" max="17" width="6.5546875" customWidth="1"/>
    <col min="18" max="18" width="11.88671875" customWidth="1"/>
  </cols>
  <sheetData>
    <row r="1" spans="1:18" ht="30" customHeight="1" x14ac:dyDescent="0.3">
      <c r="A1" s="45" t="s">
        <v>359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6</v>
      </c>
      <c r="O2" s="37"/>
      <c r="P2" s="37"/>
      <c r="Q2" s="37" t="s">
        <v>27</v>
      </c>
      <c r="R2" s="37"/>
    </row>
    <row r="3" spans="1:18" ht="48.6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2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308</v>
      </c>
      <c r="C4" s="30" t="s">
        <v>141</v>
      </c>
      <c r="D4" s="2"/>
      <c r="E4" s="2"/>
      <c r="F4" s="2"/>
      <c r="G4" s="2"/>
      <c r="H4" s="2"/>
      <c r="I4" s="2">
        <f t="shared" ref="I4:I28" si="0">SUM(D4:H4)</f>
        <v>0</v>
      </c>
      <c r="J4" s="2">
        <f t="shared" ref="J4:J28" si="1">SUM(P4/3)</f>
        <v>0</v>
      </c>
      <c r="K4" s="2"/>
      <c r="L4" s="2">
        <f t="shared" ref="L4:L28" si="2">SUM(J4:K4)</f>
        <v>0</v>
      </c>
      <c r="M4" s="2">
        <f t="shared" ref="M4:M29" si="3">RANK(L4,$L$4:$L$33)</f>
        <v>1</v>
      </c>
      <c r="N4" s="3">
        <f t="shared" ref="N4:N28" si="4">MAX(D4:H4)</f>
        <v>0</v>
      </c>
      <c r="O4" s="3">
        <f t="shared" ref="O4:O28" si="5">MIN(D4:H4)</f>
        <v>0</v>
      </c>
      <c r="P4" s="7">
        <f t="shared" ref="P4:P28" si="6">SUM(I4-N4-O4)</f>
        <v>0</v>
      </c>
      <c r="Q4" s="7">
        <f t="shared" ref="Q4:Q28" si="7">AVERAGE(N4:O4)</f>
        <v>0</v>
      </c>
      <c r="R4" s="10">
        <f t="shared" ref="R4:R28" si="8">L4-Q4</f>
        <v>0</v>
      </c>
    </row>
    <row r="5" spans="1:18" ht="30" customHeight="1" x14ac:dyDescent="0.3">
      <c r="A5" s="2">
        <v>2</v>
      </c>
      <c r="B5" s="30" t="s">
        <v>309</v>
      </c>
      <c r="C5" s="30" t="s">
        <v>217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310</v>
      </c>
      <c r="C6" s="30" t="s">
        <v>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311</v>
      </c>
      <c r="C7" s="22" t="s">
        <v>199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294</v>
      </c>
      <c r="C8" s="30" t="s">
        <v>137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3">
      <c r="A9" s="2">
        <v>6</v>
      </c>
      <c r="B9" s="30" t="s">
        <v>295</v>
      </c>
      <c r="C9" s="30" t="s">
        <v>5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3">
      <c r="A10" s="2">
        <v>7</v>
      </c>
      <c r="B10" s="30" t="s">
        <v>291</v>
      </c>
      <c r="C10" s="30" t="s">
        <v>159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 x14ac:dyDescent="0.3">
      <c r="A11" s="2">
        <v>8</v>
      </c>
      <c r="B11" s="30" t="s">
        <v>292</v>
      </c>
      <c r="C11" s="30" t="s">
        <v>4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0" customHeight="1" x14ac:dyDescent="0.3">
      <c r="A12" s="2">
        <v>9</v>
      </c>
      <c r="B12" s="30" t="s">
        <v>293</v>
      </c>
      <c r="C12" s="30" t="s">
        <v>137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30" customHeight="1" x14ac:dyDescent="0.3">
      <c r="A13" s="2">
        <v>10</v>
      </c>
      <c r="B13" s="30" t="s">
        <v>232</v>
      </c>
      <c r="C13" s="30" t="s">
        <v>3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0" customHeight="1" x14ac:dyDescent="0.3">
      <c r="A14" s="2">
        <v>11</v>
      </c>
      <c r="B14" s="30" t="s">
        <v>304</v>
      </c>
      <c r="C14" s="30" t="s">
        <v>305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30" customHeight="1" x14ac:dyDescent="0.3">
      <c r="A15" s="2">
        <v>12</v>
      </c>
      <c r="B15" s="30" t="s">
        <v>306</v>
      </c>
      <c r="C15" s="30" t="s">
        <v>141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30" customHeight="1" x14ac:dyDescent="0.3">
      <c r="A16" s="2">
        <v>13</v>
      </c>
      <c r="B16" s="30" t="s">
        <v>298</v>
      </c>
      <c r="C16" s="30" t="s">
        <v>299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9">
        <f t="shared" si="8"/>
        <v>0</v>
      </c>
    </row>
    <row r="17" spans="1:18" ht="30" customHeight="1" x14ac:dyDescent="0.3">
      <c r="A17" s="2">
        <v>14</v>
      </c>
      <c r="B17" s="30" t="s">
        <v>300</v>
      </c>
      <c r="C17" s="30" t="s">
        <v>301</v>
      </c>
      <c r="D17" s="2"/>
      <c r="E17" s="2"/>
      <c r="F17" s="2"/>
      <c r="G17" s="2"/>
      <c r="H17" s="2"/>
      <c r="I17" s="2">
        <f t="shared" si="0"/>
        <v>0</v>
      </c>
      <c r="J17" s="2">
        <f t="shared" si="1"/>
        <v>0</v>
      </c>
      <c r="K17" s="2"/>
      <c r="L17" s="2">
        <f t="shared" si="2"/>
        <v>0</v>
      </c>
      <c r="M17" s="2">
        <f t="shared" si="3"/>
        <v>1</v>
      </c>
      <c r="N17" s="3">
        <f t="shared" si="4"/>
        <v>0</v>
      </c>
      <c r="O17" s="3">
        <f t="shared" si="5"/>
        <v>0</v>
      </c>
      <c r="P17" s="7">
        <f t="shared" si="6"/>
        <v>0</v>
      </c>
      <c r="Q17" s="7">
        <f t="shared" si="7"/>
        <v>0</v>
      </c>
      <c r="R17" s="9">
        <f t="shared" si="8"/>
        <v>0</v>
      </c>
    </row>
    <row r="18" spans="1:18" ht="30" customHeight="1" x14ac:dyDescent="0.3">
      <c r="A18" s="2">
        <v>15</v>
      </c>
      <c r="B18" s="30" t="s">
        <v>302</v>
      </c>
      <c r="C18" s="30" t="s">
        <v>73</v>
      </c>
      <c r="D18" s="2"/>
      <c r="E18" s="2"/>
      <c r="F18" s="2"/>
      <c r="G18" s="2"/>
      <c r="H18" s="2"/>
      <c r="I18" s="2">
        <f t="shared" si="0"/>
        <v>0</v>
      </c>
      <c r="J18" s="2">
        <f t="shared" si="1"/>
        <v>0</v>
      </c>
      <c r="K18" s="2"/>
      <c r="L18" s="2">
        <f t="shared" si="2"/>
        <v>0</v>
      </c>
      <c r="M18" s="2">
        <f t="shared" si="3"/>
        <v>1</v>
      </c>
      <c r="N18" s="3">
        <f t="shared" si="4"/>
        <v>0</v>
      </c>
      <c r="O18" s="3">
        <f t="shared" si="5"/>
        <v>0</v>
      </c>
      <c r="P18" s="7">
        <f t="shared" si="6"/>
        <v>0</v>
      </c>
      <c r="Q18" s="7">
        <f t="shared" si="7"/>
        <v>0</v>
      </c>
      <c r="R18" s="9">
        <f t="shared" si="8"/>
        <v>0</v>
      </c>
    </row>
    <row r="19" spans="1:18" ht="30" customHeight="1" x14ac:dyDescent="0.3">
      <c r="A19" s="2">
        <v>16</v>
      </c>
      <c r="B19" s="22" t="s">
        <v>303</v>
      </c>
      <c r="C19" s="30" t="s">
        <v>156</v>
      </c>
      <c r="D19" s="2"/>
      <c r="E19" s="2"/>
      <c r="F19" s="2"/>
      <c r="G19" s="2"/>
      <c r="H19" s="2"/>
      <c r="I19" s="2">
        <f t="shared" si="0"/>
        <v>0</v>
      </c>
      <c r="J19" s="2">
        <f t="shared" si="1"/>
        <v>0</v>
      </c>
      <c r="K19" s="2"/>
      <c r="L19" s="2">
        <f t="shared" si="2"/>
        <v>0</v>
      </c>
      <c r="M19" s="2">
        <f t="shared" si="3"/>
        <v>1</v>
      </c>
      <c r="N19" s="3">
        <f t="shared" si="4"/>
        <v>0</v>
      </c>
      <c r="O19" s="3">
        <f t="shared" si="5"/>
        <v>0</v>
      </c>
      <c r="P19" s="7">
        <f t="shared" si="6"/>
        <v>0</v>
      </c>
      <c r="Q19" s="7">
        <f t="shared" si="7"/>
        <v>0</v>
      </c>
      <c r="R19" s="9">
        <f t="shared" si="8"/>
        <v>0</v>
      </c>
    </row>
    <row r="20" spans="1:18" ht="30" customHeight="1" x14ac:dyDescent="0.3">
      <c r="A20" s="2">
        <v>17</v>
      </c>
      <c r="B20" s="30" t="s">
        <v>313</v>
      </c>
      <c r="C20" s="22" t="s">
        <v>199</v>
      </c>
      <c r="D20" s="2"/>
      <c r="E20" s="2"/>
      <c r="F20" s="2"/>
      <c r="G20" s="2"/>
      <c r="H20" s="2"/>
      <c r="I20" s="2">
        <f t="shared" si="0"/>
        <v>0</v>
      </c>
      <c r="J20" s="2">
        <f t="shared" si="1"/>
        <v>0</v>
      </c>
      <c r="K20" s="2"/>
      <c r="L20" s="2">
        <f t="shared" si="2"/>
        <v>0</v>
      </c>
      <c r="M20" s="2">
        <f t="shared" si="3"/>
        <v>1</v>
      </c>
      <c r="N20" s="3">
        <f t="shared" si="4"/>
        <v>0</v>
      </c>
      <c r="O20" s="3">
        <f t="shared" si="5"/>
        <v>0</v>
      </c>
      <c r="P20" s="7">
        <f t="shared" si="6"/>
        <v>0</v>
      </c>
      <c r="Q20" s="7">
        <f t="shared" si="7"/>
        <v>0</v>
      </c>
      <c r="R20" s="9">
        <f t="shared" si="8"/>
        <v>0</v>
      </c>
    </row>
    <row r="21" spans="1:18" ht="30" customHeight="1" x14ac:dyDescent="0.3">
      <c r="A21" s="2">
        <v>18</v>
      </c>
      <c r="B21" s="30" t="s">
        <v>314</v>
      </c>
      <c r="C21" s="30" t="s">
        <v>227</v>
      </c>
      <c r="D21" s="2"/>
      <c r="E21" s="2"/>
      <c r="F21" s="2"/>
      <c r="G21" s="2"/>
      <c r="H21" s="2"/>
      <c r="I21" s="2">
        <f t="shared" si="0"/>
        <v>0</v>
      </c>
      <c r="J21" s="2">
        <f t="shared" si="1"/>
        <v>0</v>
      </c>
      <c r="K21" s="2"/>
      <c r="L21" s="2">
        <f t="shared" si="2"/>
        <v>0</v>
      </c>
      <c r="M21" s="2">
        <f t="shared" si="3"/>
        <v>1</v>
      </c>
      <c r="N21" s="3">
        <f t="shared" si="4"/>
        <v>0</v>
      </c>
      <c r="O21" s="3">
        <f t="shared" si="5"/>
        <v>0</v>
      </c>
      <c r="P21" s="7">
        <f t="shared" si="6"/>
        <v>0</v>
      </c>
      <c r="Q21" s="7">
        <f t="shared" si="7"/>
        <v>0</v>
      </c>
      <c r="R21" s="9">
        <f t="shared" si="8"/>
        <v>0</v>
      </c>
    </row>
    <row r="22" spans="1:18" ht="30" customHeight="1" x14ac:dyDescent="0.3">
      <c r="A22" s="2">
        <v>19</v>
      </c>
      <c r="B22" s="30" t="s">
        <v>226</v>
      </c>
      <c r="C22" s="30" t="s">
        <v>227</v>
      </c>
      <c r="D22" s="2"/>
      <c r="E22" s="2"/>
      <c r="F22" s="2"/>
      <c r="G22" s="2"/>
      <c r="H22" s="2"/>
      <c r="I22" s="2">
        <f t="shared" si="0"/>
        <v>0</v>
      </c>
      <c r="J22" s="2">
        <f t="shared" si="1"/>
        <v>0</v>
      </c>
      <c r="K22" s="2"/>
      <c r="L22" s="2">
        <f t="shared" si="2"/>
        <v>0</v>
      </c>
      <c r="M22" s="2">
        <f t="shared" si="3"/>
        <v>1</v>
      </c>
      <c r="N22" s="3">
        <f t="shared" si="4"/>
        <v>0</v>
      </c>
      <c r="O22" s="3">
        <f t="shared" si="5"/>
        <v>0</v>
      </c>
      <c r="P22" s="7">
        <f t="shared" si="6"/>
        <v>0</v>
      </c>
      <c r="Q22" s="7">
        <f t="shared" si="7"/>
        <v>0</v>
      </c>
      <c r="R22" s="9">
        <f t="shared" si="8"/>
        <v>0</v>
      </c>
    </row>
    <row r="23" spans="1:18" ht="30" customHeight="1" x14ac:dyDescent="0.3">
      <c r="A23" s="2">
        <v>20</v>
      </c>
      <c r="B23" s="30" t="s">
        <v>307</v>
      </c>
      <c r="C23" s="30" t="s">
        <v>141</v>
      </c>
      <c r="D23" s="2"/>
      <c r="E23" s="2"/>
      <c r="F23" s="2"/>
      <c r="G23" s="2"/>
      <c r="H23" s="2"/>
      <c r="I23" s="2">
        <f t="shared" si="0"/>
        <v>0</v>
      </c>
      <c r="J23" s="2">
        <f t="shared" si="1"/>
        <v>0</v>
      </c>
      <c r="K23" s="2"/>
      <c r="L23" s="2">
        <f t="shared" si="2"/>
        <v>0</v>
      </c>
      <c r="M23" s="2">
        <f t="shared" si="3"/>
        <v>1</v>
      </c>
      <c r="N23" s="3">
        <f t="shared" si="4"/>
        <v>0</v>
      </c>
      <c r="O23" s="3">
        <f t="shared" si="5"/>
        <v>0</v>
      </c>
      <c r="P23" s="7">
        <f t="shared" si="6"/>
        <v>0</v>
      </c>
      <c r="Q23" s="7">
        <f t="shared" si="7"/>
        <v>0</v>
      </c>
      <c r="R23" s="9">
        <f t="shared" si="8"/>
        <v>0</v>
      </c>
    </row>
    <row r="24" spans="1:18" ht="30" customHeight="1" x14ac:dyDescent="0.3">
      <c r="A24" s="2">
        <v>21</v>
      </c>
      <c r="B24" s="30" t="s">
        <v>296</v>
      </c>
      <c r="C24" s="30" t="s">
        <v>5</v>
      </c>
      <c r="D24" s="2"/>
      <c r="E24" s="2"/>
      <c r="F24" s="2"/>
      <c r="G24" s="2"/>
      <c r="H24" s="2"/>
      <c r="I24" s="2">
        <f t="shared" si="0"/>
        <v>0</v>
      </c>
      <c r="J24" s="2">
        <f t="shared" si="1"/>
        <v>0</v>
      </c>
      <c r="K24" s="2"/>
      <c r="L24" s="2">
        <f t="shared" si="2"/>
        <v>0</v>
      </c>
      <c r="M24" s="2">
        <f t="shared" si="3"/>
        <v>1</v>
      </c>
      <c r="N24" s="3">
        <f t="shared" si="4"/>
        <v>0</v>
      </c>
      <c r="O24" s="3">
        <f t="shared" si="5"/>
        <v>0</v>
      </c>
      <c r="P24" s="7">
        <f t="shared" si="6"/>
        <v>0</v>
      </c>
      <c r="Q24" s="7">
        <f t="shared" si="7"/>
        <v>0</v>
      </c>
      <c r="R24" s="9">
        <f t="shared" si="8"/>
        <v>0</v>
      </c>
    </row>
    <row r="25" spans="1:18" ht="30" customHeight="1" x14ac:dyDescent="0.3">
      <c r="A25" s="2">
        <v>22</v>
      </c>
      <c r="B25" s="30" t="s">
        <v>158</v>
      </c>
      <c r="C25" s="30" t="s">
        <v>159</v>
      </c>
      <c r="D25" s="2"/>
      <c r="E25" s="2"/>
      <c r="F25" s="2"/>
      <c r="G25" s="2"/>
      <c r="H25" s="2"/>
      <c r="I25" s="2">
        <f t="shared" si="0"/>
        <v>0</v>
      </c>
      <c r="J25" s="2">
        <f t="shared" si="1"/>
        <v>0</v>
      </c>
      <c r="K25" s="2"/>
      <c r="L25" s="2">
        <f t="shared" si="2"/>
        <v>0</v>
      </c>
      <c r="M25" s="2">
        <f t="shared" si="3"/>
        <v>1</v>
      </c>
      <c r="N25" s="3">
        <f t="shared" si="4"/>
        <v>0</v>
      </c>
      <c r="O25" s="3">
        <f t="shared" si="5"/>
        <v>0</v>
      </c>
      <c r="P25" s="7">
        <f t="shared" si="6"/>
        <v>0</v>
      </c>
      <c r="Q25" s="7">
        <f t="shared" si="7"/>
        <v>0</v>
      </c>
      <c r="R25" s="9">
        <f t="shared" si="8"/>
        <v>0</v>
      </c>
    </row>
    <row r="26" spans="1:18" ht="30" customHeight="1" x14ac:dyDescent="0.3">
      <c r="A26" s="2">
        <v>23</v>
      </c>
      <c r="B26" s="30" t="s">
        <v>315</v>
      </c>
      <c r="C26" s="30" t="s">
        <v>156</v>
      </c>
      <c r="D26" s="2"/>
      <c r="E26" s="2"/>
      <c r="F26" s="2"/>
      <c r="G26" s="2"/>
      <c r="H26" s="2"/>
      <c r="I26" s="2">
        <f t="shared" si="0"/>
        <v>0</v>
      </c>
      <c r="J26" s="2">
        <f t="shared" si="1"/>
        <v>0</v>
      </c>
      <c r="K26" s="2"/>
      <c r="L26" s="2">
        <f t="shared" si="2"/>
        <v>0</v>
      </c>
      <c r="M26" s="2">
        <f t="shared" si="3"/>
        <v>1</v>
      </c>
      <c r="N26" s="3">
        <f t="shared" si="4"/>
        <v>0</v>
      </c>
      <c r="O26" s="3">
        <f t="shared" si="5"/>
        <v>0</v>
      </c>
      <c r="P26" s="7">
        <f t="shared" si="6"/>
        <v>0</v>
      </c>
      <c r="Q26" s="7">
        <f t="shared" si="7"/>
        <v>0</v>
      </c>
      <c r="R26" s="9">
        <f t="shared" si="8"/>
        <v>0</v>
      </c>
    </row>
    <row r="27" spans="1:18" ht="30" customHeight="1" x14ac:dyDescent="0.3">
      <c r="A27" s="2">
        <v>24</v>
      </c>
      <c r="B27" s="30" t="s">
        <v>297</v>
      </c>
      <c r="C27" s="30" t="s">
        <v>5</v>
      </c>
      <c r="D27" s="2"/>
      <c r="E27" s="2"/>
      <c r="F27" s="2"/>
      <c r="G27" s="2"/>
      <c r="H27" s="2"/>
      <c r="I27" s="2">
        <f t="shared" si="0"/>
        <v>0</v>
      </c>
      <c r="J27" s="2">
        <f t="shared" si="1"/>
        <v>0</v>
      </c>
      <c r="K27" s="2"/>
      <c r="L27" s="2">
        <f t="shared" si="2"/>
        <v>0</v>
      </c>
      <c r="M27" s="2">
        <f t="shared" si="3"/>
        <v>1</v>
      </c>
      <c r="N27" s="3">
        <f t="shared" si="4"/>
        <v>0</v>
      </c>
      <c r="O27" s="3">
        <f t="shared" si="5"/>
        <v>0</v>
      </c>
      <c r="P27" s="7">
        <f t="shared" si="6"/>
        <v>0</v>
      </c>
      <c r="Q27" s="7">
        <f t="shared" si="7"/>
        <v>0</v>
      </c>
      <c r="R27" s="9">
        <f t="shared" si="8"/>
        <v>0</v>
      </c>
    </row>
    <row r="28" spans="1:18" ht="30" customHeight="1" x14ac:dyDescent="0.3">
      <c r="A28" s="2">
        <v>25</v>
      </c>
      <c r="B28" s="30" t="s">
        <v>312</v>
      </c>
      <c r="C28" s="22" t="s">
        <v>199</v>
      </c>
      <c r="D28" s="22"/>
      <c r="E28" s="2"/>
      <c r="F28" s="2"/>
      <c r="G28" s="2"/>
      <c r="H28" s="2"/>
      <c r="I28" s="2">
        <f t="shared" si="0"/>
        <v>0</v>
      </c>
      <c r="J28" s="2">
        <f t="shared" si="1"/>
        <v>0</v>
      </c>
      <c r="K28" s="2"/>
      <c r="L28" s="2">
        <f t="shared" si="2"/>
        <v>0</v>
      </c>
      <c r="M28" s="2">
        <f t="shared" si="3"/>
        <v>1</v>
      </c>
      <c r="N28" s="3">
        <f t="shared" si="4"/>
        <v>0</v>
      </c>
      <c r="O28" s="3">
        <f t="shared" si="5"/>
        <v>0</v>
      </c>
      <c r="P28" s="7">
        <f t="shared" si="6"/>
        <v>0</v>
      </c>
      <c r="Q28" s="7">
        <f t="shared" si="7"/>
        <v>0</v>
      </c>
      <c r="R28" s="9">
        <f t="shared" si="8"/>
        <v>0</v>
      </c>
    </row>
    <row r="29" spans="1:18" ht="30" customHeight="1" x14ac:dyDescent="0.3">
      <c r="A29" s="2">
        <v>26</v>
      </c>
      <c r="B29" s="30" t="s">
        <v>160</v>
      </c>
      <c r="C29" s="30" t="s">
        <v>159</v>
      </c>
      <c r="D29" s="22"/>
      <c r="E29" s="2"/>
      <c r="F29" s="2"/>
      <c r="G29" s="2"/>
      <c r="H29" s="2"/>
      <c r="I29" s="2">
        <f t="shared" ref="I29" si="9">SUM(D29:H29)</f>
        <v>0</v>
      </c>
      <c r="J29" s="2">
        <f t="shared" ref="J29" si="10">SUM(P29/3)</f>
        <v>0</v>
      </c>
      <c r="K29" s="2"/>
      <c r="L29" s="2">
        <f t="shared" ref="L29" si="11">SUM(J29:K29)</f>
        <v>0</v>
      </c>
      <c r="M29" s="2">
        <f t="shared" si="3"/>
        <v>1</v>
      </c>
      <c r="N29" s="3">
        <f t="shared" ref="N29" si="12">MAX(D29:H29)</f>
        <v>0</v>
      </c>
      <c r="O29" s="3">
        <f t="shared" ref="O29" si="13">MIN(D29:H29)</f>
        <v>0</v>
      </c>
      <c r="P29" s="7">
        <f t="shared" ref="P29" si="14">SUM(I29-N29-O29)</f>
        <v>0</v>
      </c>
      <c r="Q29" s="7">
        <f t="shared" ref="Q29" si="15">AVERAGE(N29:O29)</f>
        <v>0</v>
      </c>
      <c r="R29" s="9">
        <f t="shared" ref="R29" si="16">L29-Q29</f>
        <v>0</v>
      </c>
    </row>
    <row r="30" spans="1:18" ht="30" customHeight="1" x14ac:dyDescent="0.3">
      <c r="A30" s="38" t="s">
        <v>366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9"/>
      <c r="O30" s="39"/>
      <c r="P30" s="7"/>
      <c r="Q30" s="7"/>
      <c r="R30" s="1"/>
    </row>
    <row r="31" spans="1:18" ht="30" customHeight="1" x14ac:dyDescent="0.3">
      <c r="A31" s="4"/>
      <c r="B31" s="4"/>
      <c r="C31" s="40" t="s">
        <v>10</v>
      </c>
      <c r="D31" s="40"/>
      <c r="E31" s="40"/>
      <c r="F31" s="4"/>
      <c r="G31" s="4"/>
      <c r="H31" s="4"/>
      <c r="I31" s="4"/>
      <c r="J31" s="4"/>
      <c r="K31" s="4"/>
      <c r="L31" s="4"/>
      <c r="M31" s="4"/>
      <c r="N31" s="4"/>
      <c r="O31" s="4"/>
      <c r="P31" s="7"/>
      <c r="Q31" s="7"/>
      <c r="R31" s="1"/>
    </row>
    <row r="32" spans="1:18" ht="30" customHeight="1" x14ac:dyDescent="0.3">
      <c r="A32" s="35" t="s">
        <v>75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30" customHeight="1" x14ac:dyDescent="0.3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</row>
  </sheetData>
  <mergeCells count="6">
    <mergeCell ref="A32:R33"/>
    <mergeCell ref="A1:M2"/>
    <mergeCell ref="N2:P2"/>
    <mergeCell ref="Q2:R2"/>
    <mergeCell ref="A30:O30"/>
    <mergeCell ref="C31:E3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77E4F-C822-4CA7-97F5-09F6DF2CC4F5}">
  <dimension ref="A1:R15"/>
  <sheetViews>
    <sheetView zoomScale="59" zoomScaleNormal="59" workbookViewId="0">
      <selection activeCell="A12" sqref="A12:O12"/>
    </sheetView>
  </sheetViews>
  <sheetFormatPr defaultRowHeight="16.2" x14ac:dyDescent="0.3"/>
  <cols>
    <col min="1" max="1" width="6.109375" customWidth="1"/>
    <col min="2" max="2" width="12.109375" customWidth="1"/>
    <col min="3" max="3" width="12.77734375" customWidth="1"/>
    <col min="4" max="10" width="6.5546875" customWidth="1"/>
    <col min="11" max="11" width="9" customWidth="1"/>
    <col min="12" max="17" width="6.5546875" customWidth="1"/>
    <col min="18" max="18" width="11.88671875" customWidth="1"/>
  </cols>
  <sheetData>
    <row r="1" spans="1:18" ht="30" customHeight="1" x14ac:dyDescent="0.3">
      <c r="A1" s="45" t="s">
        <v>360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6</v>
      </c>
      <c r="O2" s="37"/>
      <c r="P2" s="37"/>
      <c r="Q2" s="37" t="s">
        <v>27</v>
      </c>
      <c r="R2" s="37"/>
    </row>
    <row r="3" spans="1:18" ht="48.6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2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322</v>
      </c>
      <c r="C4" s="30" t="s">
        <v>9</v>
      </c>
      <c r="D4" s="2"/>
      <c r="E4" s="2"/>
      <c r="F4" s="2"/>
      <c r="G4" s="2"/>
      <c r="H4" s="2"/>
      <c r="I4" s="2">
        <f t="shared" ref="I4:I11" si="0">SUM(D4:H4)</f>
        <v>0</v>
      </c>
      <c r="J4" s="2">
        <f t="shared" ref="J4:J11" si="1">SUM(P4/3)</f>
        <v>0</v>
      </c>
      <c r="K4" s="2"/>
      <c r="L4" s="2">
        <f t="shared" ref="L4:L11" si="2">SUM(J4:K4)</f>
        <v>0</v>
      </c>
      <c r="M4" s="2">
        <f t="shared" ref="M4:M11" si="3">RANK(L4,$L$4:$L$15)</f>
        <v>1</v>
      </c>
      <c r="N4" s="3">
        <f t="shared" ref="N4:N11" si="4">MAX(D4:H4)</f>
        <v>0</v>
      </c>
      <c r="O4" s="3">
        <f t="shared" ref="O4:O11" si="5">MIN(D4:H4)</f>
        <v>0</v>
      </c>
      <c r="P4" s="7">
        <f t="shared" ref="P4:P11" si="6">SUM(I4-N4-O4)</f>
        <v>0</v>
      </c>
      <c r="Q4" s="7">
        <f t="shared" ref="Q4:Q11" si="7">AVERAGE(N4:O4)</f>
        <v>0</v>
      </c>
      <c r="R4" s="10">
        <f t="shared" ref="R4:R11" si="8">L4-Q4</f>
        <v>0</v>
      </c>
    </row>
    <row r="5" spans="1:18" ht="30" customHeight="1" x14ac:dyDescent="0.3">
      <c r="A5" s="2">
        <v>2</v>
      </c>
      <c r="B5" s="30" t="s">
        <v>323</v>
      </c>
      <c r="C5" s="30" t="s">
        <v>8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317</v>
      </c>
      <c r="C6" s="30" t="s">
        <v>318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319</v>
      </c>
      <c r="C7" s="30" t="s">
        <v>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316</v>
      </c>
      <c r="C8" s="30" t="s">
        <v>72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3">
      <c r="A9" s="2">
        <v>6</v>
      </c>
      <c r="B9" s="30" t="s">
        <v>321</v>
      </c>
      <c r="C9" s="30" t="s">
        <v>9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3">
      <c r="A10" s="2">
        <v>7</v>
      </c>
      <c r="B10" s="30" t="s">
        <v>324</v>
      </c>
      <c r="C10" s="30" t="s">
        <v>8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 x14ac:dyDescent="0.3">
      <c r="A11" s="2">
        <v>8</v>
      </c>
      <c r="B11" s="30" t="s">
        <v>320</v>
      </c>
      <c r="C11" s="30" t="s">
        <v>9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0" customHeight="1" x14ac:dyDescent="0.3">
      <c r="A12" s="38" t="s">
        <v>367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9"/>
      <c r="O12" s="39"/>
      <c r="P12" s="7"/>
      <c r="Q12" s="7"/>
      <c r="R12" s="1"/>
    </row>
    <row r="13" spans="1:18" ht="30" customHeight="1" x14ac:dyDescent="0.3">
      <c r="A13" s="4"/>
      <c r="B13" s="4"/>
      <c r="C13" s="40" t="s">
        <v>10</v>
      </c>
      <c r="D13" s="40"/>
      <c r="E13" s="40"/>
      <c r="F13" s="4"/>
      <c r="G13" s="4"/>
      <c r="H13" s="4"/>
      <c r="I13" s="4"/>
      <c r="J13" s="4"/>
      <c r="K13" s="4"/>
      <c r="L13" s="4"/>
      <c r="M13" s="4"/>
      <c r="N13" s="4"/>
      <c r="O13" s="4"/>
      <c r="P13" s="7"/>
      <c r="Q13" s="7"/>
      <c r="R13" s="1"/>
    </row>
    <row r="14" spans="1:18" ht="30" customHeight="1" x14ac:dyDescent="0.3">
      <c r="A14" s="35" t="s">
        <v>75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</row>
    <row r="15" spans="1:18" ht="30" customHeigh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5D20-4BCC-4A2D-AEBC-1107D1BC770F}">
  <dimension ref="A1:R13"/>
  <sheetViews>
    <sheetView zoomScale="60" zoomScaleNormal="60" workbookViewId="0">
      <selection activeCell="E6" sqref="E6"/>
    </sheetView>
  </sheetViews>
  <sheetFormatPr defaultRowHeight="16.2" x14ac:dyDescent="0.3"/>
  <cols>
    <col min="1" max="1" width="6.109375" customWidth="1"/>
    <col min="2" max="2" width="12.109375" customWidth="1"/>
    <col min="3" max="3" width="12.77734375" customWidth="1"/>
    <col min="4" max="10" width="6.5546875" customWidth="1"/>
    <col min="11" max="11" width="9" customWidth="1"/>
    <col min="12" max="17" width="6.5546875" customWidth="1"/>
    <col min="18" max="18" width="11.88671875" customWidth="1"/>
  </cols>
  <sheetData>
    <row r="1" spans="1:18" ht="30" customHeight="1" x14ac:dyDescent="0.3">
      <c r="A1" s="45" t="s">
        <v>361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7"/>
      <c r="Q1" s="7"/>
      <c r="R1" s="1"/>
    </row>
    <row r="2" spans="1:18" ht="30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7" t="s">
        <v>6</v>
      </c>
      <c r="O2" s="37"/>
      <c r="P2" s="37"/>
      <c r="Q2" s="37" t="s">
        <v>27</v>
      </c>
      <c r="R2" s="37"/>
    </row>
    <row r="3" spans="1:18" ht="48.6" x14ac:dyDescent="0.3">
      <c r="A3" s="2" t="s">
        <v>26</v>
      </c>
      <c r="B3" s="2" t="s">
        <v>7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11" t="s">
        <v>18</v>
      </c>
      <c r="J3" s="6" t="s">
        <v>2</v>
      </c>
      <c r="K3" s="5" t="s">
        <v>132</v>
      </c>
      <c r="L3" s="5" t="s">
        <v>15</v>
      </c>
      <c r="M3" s="2" t="s">
        <v>0</v>
      </c>
      <c r="N3" s="13" t="s">
        <v>14</v>
      </c>
      <c r="O3" s="13" t="s">
        <v>13</v>
      </c>
      <c r="P3" s="14" t="s">
        <v>12</v>
      </c>
      <c r="Q3" s="8" t="s">
        <v>11</v>
      </c>
      <c r="R3" s="12" t="s">
        <v>1</v>
      </c>
    </row>
    <row r="4" spans="1:18" ht="30" customHeight="1" x14ac:dyDescent="0.3">
      <c r="A4" s="2">
        <v>1</v>
      </c>
      <c r="B4" s="30" t="s">
        <v>329</v>
      </c>
      <c r="C4" s="30" t="s">
        <v>330</v>
      </c>
      <c r="D4" s="2"/>
      <c r="E4" s="2"/>
      <c r="F4" s="2"/>
      <c r="G4" s="2"/>
      <c r="H4" s="2"/>
      <c r="I4" s="2">
        <f t="shared" ref="I4:I9" si="0">SUM(D4:H4)</f>
        <v>0</v>
      </c>
      <c r="J4" s="2">
        <f t="shared" ref="J4:J9" si="1">SUM(P4/3)</f>
        <v>0</v>
      </c>
      <c r="K4" s="2"/>
      <c r="L4" s="2">
        <f t="shared" ref="L4:L9" si="2">SUM(J4:K4)</f>
        <v>0</v>
      </c>
      <c r="M4" s="2">
        <f t="shared" ref="M4:M9" si="3">RANK(L4,$L$4:$L$13)</f>
        <v>1</v>
      </c>
      <c r="N4" s="3">
        <f t="shared" ref="N4:N9" si="4">MAX(D4:H4)</f>
        <v>0</v>
      </c>
      <c r="O4" s="3">
        <f t="shared" ref="O4:O9" si="5">MIN(D4:H4)</f>
        <v>0</v>
      </c>
      <c r="P4" s="7">
        <f t="shared" ref="P4:P9" si="6">SUM(I4-N4-O4)</f>
        <v>0</v>
      </c>
      <c r="Q4" s="7">
        <f t="shared" ref="Q4:Q9" si="7">AVERAGE(N4:O4)</f>
        <v>0</v>
      </c>
      <c r="R4" s="10">
        <f t="shared" ref="R4:R9" si="8">L4-Q4</f>
        <v>0</v>
      </c>
    </row>
    <row r="5" spans="1:18" ht="30" customHeight="1" x14ac:dyDescent="0.3">
      <c r="A5" s="2">
        <v>2</v>
      </c>
      <c r="B5" s="30" t="s">
        <v>331</v>
      </c>
      <c r="C5" s="30" t="s">
        <v>332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0" customHeight="1" x14ac:dyDescent="0.3">
      <c r="A6" s="2">
        <v>3</v>
      </c>
      <c r="B6" s="30" t="s">
        <v>327</v>
      </c>
      <c r="C6" s="30" t="s">
        <v>72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30" t="s">
        <v>328</v>
      </c>
      <c r="C7" s="30" t="s">
        <v>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30" t="s">
        <v>325</v>
      </c>
      <c r="C8" s="30" t="s">
        <v>318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3">
      <c r="A9" s="2">
        <v>6</v>
      </c>
      <c r="B9" s="30" t="s">
        <v>326</v>
      </c>
      <c r="C9" s="30" t="s">
        <v>72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3">
      <c r="A10" s="38" t="s">
        <v>164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9"/>
      <c r="O10" s="39"/>
      <c r="P10" s="7"/>
      <c r="Q10" s="7"/>
      <c r="R10" s="1"/>
    </row>
    <row r="11" spans="1:18" ht="30" customHeight="1" x14ac:dyDescent="0.3">
      <c r="A11" s="4"/>
      <c r="B11" s="4"/>
      <c r="C11" s="40" t="s">
        <v>10</v>
      </c>
      <c r="D11" s="40"/>
      <c r="E11" s="40"/>
      <c r="F11" s="4"/>
      <c r="G11" s="4"/>
      <c r="H11" s="4"/>
      <c r="I11" s="4"/>
      <c r="J11" s="4"/>
      <c r="K11" s="4"/>
      <c r="L11" s="4"/>
      <c r="M11" s="4"/>
      <c r="N11" s="4"/>
      <c r="O11" s="4"/>
      <c r="P11" s="7"/>
      <c r="Q11" s="7"/>
      <c r="R11" s="1"/>
    </row>
    <row r="12" spans="1:18" ht="30" customHeight="1" x14ac:dyDescent="0.3">
      <c r="A12" s="35" t="s">
        <v>75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  <row r="13" spans="1:18" ht="30" customHeight="1" x14ac:dyDescent="0.3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</sheetData>
  <mergeCells count="6">
    <mergeCell ref="A12:R13"/>
    <mergeCell ref="A1:M2"/>
    <mergeCell ref="N2:P2"/>
    <mergeCell ref="Q2:R2"/>
    <mergeCell ref="A10:O10"/>
    <mergeCell ref="C11:E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28國男國術內家</vt:lpstr>
      <vt:lpstr>29國女國術內家</vt:lpstr>
      <vt:lpstr>30小低女國術內家</vt:lpstr>
      <vt:lpstr>31小高男內家</vt:lpstr>
      <vt:lpstr>32小高女內家</vt:lpstr>
      <vt:lpstr>33小低男五步拳</vt:lpstr>
      <vt:lpstr>34小低女五步拳</vt:lpstr>
      <vt:lpstr>35幼兒組五步拳</vt:lpstr>
      <vt:lpstr>36小高男功夫扇</vt:lpstr>
      <vt:lpstr>37小高女功夫扇</vt:lpstr>
      <vt:lpstr>38小低男功夫扇</vt:lpstr>
      <vt:lpstr>39小低女功夫扇</vt:lpstr>
      <vt:lpstr>40小低女金羅漢</vt:lpstr>
      <vt:lpstr>41小低男金羅漢</vt:lpstr>
      <vt:lpstr>42小高女金羅漢</vt:lpstr>
      <vt:lpstr>43小高男金羅漢</vt:lpstr>
      <vt:lpstr>44國女金羅漢</vt:lpstr>
      <vt:lpstr>45國男金羅漢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李祁叡</cp:lastModifiedBy>
  <cp:lastPrinted>2021-03-26T07:29:27Z</cp:lastPrinted>
  <dcterms:created xsi:type="dcterms:W3CDTF">2017-10-16T13:29:03Z</dcterms:created>
  <dcterms:modified xsi:type="dcterms:W3CDTF">2025-04-05T20:03:20Z</dcterms:modified>
</cp:coreProperties>
</file>