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d64cc51a3f725da/桌面/115春季縣長盃/"/>
    </mc:Choice>
  </mc:AlternateContent>
  <xr:revisionPtr revIDLastSave="216" documentId="11_36C7DC0553499CF3822AAB18A309618CE8CBAAB7" xr6:coauthVersionLast="47" xr6:coauthVersionMax="47" xr10:uidLastSave="{5148794B-2CBD-4E54-B51F-EBA027F7A91D}"/>
  <bookViews>
    <workbookView xWindow="28680" yWindow="-120" windowWidth="29040" windowHeight="15720" tabRatio="939" firstSheet="15" activeTab="17" xr2:uid="{00000000-000D-0000-FFFF-FFFF00000000}"/>
  </bookViews>
  <sheets>
    <sheet name="29小低女少林連環拳" sheetId="23" r:id="rId1"/>
    <sheet name="30小高女 劍" sheetId="22" r:id="rId2"/>
    <sheet name="31小高男 劍" sheetId="24" r:id="rId3"/>
    <sheet name="32國女 劍" sheetId="30" r:id="rId4"/>
    <sheet name="33國男 南拳" sheetId="29" r:id="rId5"/>
    <sheet name="34國女 南拳" sheetId="31" r:id="rId6"/>
    <sheet name="35小低女 少林拳" sheetId="27" r:id="rId7"/>
    <sheet name="36小低男 少林拳" sheetId="33" r:id="rId8"/>
    <sheet name="37小高女 少林拳" sheetId="26" r:id="rId9"/>
    <sheet name="38小高男 少林拳" sheetId="32" r:id="rId10"/>
    <sheet name="39國女 少林拳" sheetId="34" r:id="rId11"/>
    <sheet name="40國男 少林拳" sheetId="41" r:id="rId12"/>
    <sheet name="41小高女 對練" sheetId="39" r:id="rId13"/>
    <sheet name="42小高男 對練" sheetId="42" r:id="rId14"/>
    <sheet name="43小低男  對練" sheetId="35" r:id="rId15"/>
    <sheet name="44國男 對練" sheetId="38" r:id="rId16"/>
    <sheet name="45國女 對練" sheetId="37" r:id="rId17"/>
    <sheet name="46國中北拳團練" sheetId="44" r:id="rId18"/>
    <sheet name="47小高組拳術團練" sheetId="45" r:id="rId19"/>
    <sheet name="48小低組北拳團練" sheetId="46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42" l="1"/>
  <c r="N12" i="42"/>
  <c r="O12" i="42"/>
  <c r="P12" i="42" s="1"/>
  <c r="J12" i="42" s="1"/>
  <c r="L12" i="42" s="1"/>
  <c r="Q12" i="42"/>
  <c r="I13" i="42"/>
  <c r="N13" i="42"/>
  <c r="Q13" i="42" s="1"/>
  <c r="O13" i="42"/>
  <c r="I14" i="42"/>
  <c r="N14" i="42"/>
  <c r="O14" i="42"/>
  <c r="P14" i="42"/>
  <c r="J14" i="42" s="1"/>
  <c r="L14" i="42" s="1"/>
  <c r="Q14" i="42"/>
  <c r="I10" i="34"/>
  <c r="N10" i="34"/>
  <c r="O10" i="34"/>
  <c r="I11" i="34"/>
  <c r="N11" i="34"/>
  <c r="O11" i="34"/>
  <c r="P11" i="34"/>
  <c r="J11" i="34" s="1"/>
  <c r="L11" i="34" s="1"/>
  <c r="I12" i="34"/>
  <c r="N12" i="34"/>
  <c r="O12" i="34"/>
  <c r="P12" i="34"/>
  <c r="J12" i="34" s="1"/>
  <c r="L12" i="34" s="1"/>
  <c r="Q12" i="34"/>
  <c r="I13" i="34"/>
  <c r="N13" i="34"/>
  <c r="O13" i="34"/>
  <c r="O5" i="33"/>
  <c r="N5" i="33"/>
  <c r="Q5" i="33" s="1"/>
  <c r="I5" i="33"/>
  <c r="P5" i="33" s="1"/>
  <c r="J5" i="33" s="1"/>
  <c r="L5" i="33" s="1"/>
  <c r="O4" i="33"/>
  <c r="N4" i="33"/>
  <c r="Q4" i="33" s="1"/>
  <c r="I4" i="33"/>
  <c r="O8" i="39"/>
  <c r="N8" i="39"/>
  <c r="I8" i="39"/>
  <c r="O7" i="39"/>
  <c r="N7" i="39"/>
  <c r="Q7" i="39" s="1"/>
  <c r="I7" i="39"/>
  <c r="O5" i="46"/>
  <c r="N5" i="46"/>
  <c r="Q5" i="46" s="1"/>
  <c r="I5" i="46"/>
  <c r="O4" i="46"/>
  <c r="N4" i="46"/>
  <c r="I4" i="46"/>
  <c r="O10" i="45"/>
  <c r="N10" i="45"/>
  <c r="I10" i="45"/>
  <c r="O9" i="45"/>
  <c r="N9" i="45"/>
  <c r="I9" i="45"/>
  <c r="O8" i="45"/>
  <c r="N8" i="45"/>
  <c r="I8" i="45"/>
  <c r="O7" i="45"/>
  <c r="N7" i="45"/>
  <c r="I7" i="45"/>
  <c r="O6" i="45"/>
  <c r="N6" i="45"/>
  <c r="I6" i="45"/>
  <c r="O5" i="45"/>
  <c r="N5" i="45"/>
  <c r="I5" i="45"/>
  <c r="O4" i="45"/>
  <c r="N4" i="45"/>
  <c r="I4" i="45"/>
  <c r="O5" i="44"/>
  <c r="N5" i="44"/>
  <c r="I5" i="44"/>
  <c r="O4" i="44"/>
  <c r="N4" i="44"/>
  <c r="I4" i="44"/>
  <c r="O11" i="32"/>
  <c r="N11" i="32"/>
  <c r="I11" i="32"/>
  <c r="Q5" i="45" l="1"/>
  <c r="P5" i="45"/>
  <c r="J5" i="45" s="1"/>
  <c r="L5" i="45" s="1"/>
  <c r="M14" i="42"/>
  <c r="R14" i="42"/>
  <c r="R12" i="42"/>
  <c r="M12" i="42"/>
  <c r="P13" i="42"/>
  <c r="J13" i="42" s="1"/>
  <c r="L13" i="42" s="1"/>
  <c r="Q13" i="34"/>
  <c r="Q11" i="34"/>
  <c r="P13" i="34"/>
  <c r="J13" i="34" s="1"/>
  <c r="L13" i="34" s="1"/>
  <c r="P10" i="34"/>
  <c r="J10" i="34" s="1"/>
  <c r="L10" i="34" s="1"/>
  <c r="R12" i="34"/>
  <c r="R13" i="34"/>
  <c r="R11" i="34"/>
  <c r="Q10" i="34"/>
  <c r="R10" i="34" s="1"/>
  <c r="R5" i="33"/>
  <c r="M5" i="33"/>
  <c r="P4" i="33"/>
  <c r="J4" i="33" s="1"/>
  <c r="L4" i="33" s="1"/>
  <c r="Q5" i="44"/>
  <c r="P7" i="45"/>
  <c r="J7" i="45" s="1"/>
  <c r="L7" i="45" s="1"/>
  <c r="P5" i="44"/>
  <c r="J5" i="44" s="1"/>
  <c r="L5" i="44" s="1"/>
  <c r="Q4" i="46"/>
  <c r="P5" i="46"/>
  <c r="J5" i="46" s="1"/>
  <c r="L5" i="46" s="1"/>
  <c r="P4" i="44"/>
  <c r="J4" i="44" s="1"/>
  <c r="L4" i="44" s="1"/>
  <c r="P4" i="45"/>
  <c r="J4" i="45" s="1"/>
  <c r="L4" i="45" s="1"/>
  <c r="P10" i="45"/>
  <c r="J10" i="45" s="1"/>
  <c r="L10" i="45" s="1"/>
  <c r="Q10" i="45"/>
  <c r="Q7" i="45"/>
  <c r="Q8" i="45"/>
  <c r="Q6" i="45"/>
  <c r="Q9" i="45"/>
  <c r="Q8" i="39"/>
  <c r="P8" i="39"/>
  <c r="J8" i="39" s="1"/>
  <c r="L8" i="39" s="1"/>
  <c r="P7" i="39"/>
  <c r="J7" i="39" s="1"/>
  <c r="L7" i="39" s="1"/>
  <c r="R5" i="46"/>
  <c r="P4" i="46"/>
  <c r="J4" i="46" s="1"/>
  <c r="L4" i="46" s="1"/>
  <c r="P6" i="45"/>
  <c r="J6" i="45" s="1"/>
  <c r="L6" i="45" s="1"/>
  <c r="P8" i="45"/>
  <c r="J8" i="45" s="1"/>
  <c r="L8" i="45" s="1"/>
  <c r="Q4" i="45"/>
  <c r="P9" i="45"/>
  <c r="J9" i="45" s="1"/>
  <c r="L9" i="45" s="1"/>
  <c r="R5" i="44"/>
  <c r="Q4" i="44"/>
  <c r="P11" i="32"/>
  <c r="J11" i="32" s="1"/>
  <c r="L11" i="32" s="1"/>
  <c r="Q11" i="32"/>
  <c r="R11" i="32"/>
  <c r="O11" i="26"/>
  <c r="N11" i="26"/>
  <c r="Q11" i="26" s="1"/>
  <c r="I11" i="26"/>
  <c r="P11" i="26" s="1"/>
  <c r="J11" i="26" s="1"/>
  <c r="L11" i="26" s="1"/>
  <c r="O10" i="26"/>
  <c r="N10" i="26"/>
  <c r="Q10" i="26" s="1"/>
  <c r="I10" i="26"/>
  <c r="O9" i="26"/>
  <c r="N9" i="26"/>
  <c r="I9" i="26"/>
  <c r="O8" i="26"/>
  <c r="N8" i="26"/>
  <c r="I8" i="26"/>
  <c r="O7" i="26"/>
  <c r="N7" i="26"/>
  <c r="Q7" i="26" s="1"/>
  <c r="I7" i="26"/>
  <c r="O6" i="26"/>
  <c r="N6" i="26"/>
  <c r="Q6" i="26" s="1"/>
  <c r="I6" i="26"/>
  <c r="O5" i="26"/>
  <c r="N5" i="26"/>
  <c r="I5" i="26"/>
  <c r="O4" i="26"/>
  <c r="N4" i="26"/>
  <c r="I4" i="26"/>
  <c r="O12" i="31"/>
  <c r="N12" i="31"/>
  <c r="I12" i="31"/>
  <c r="O11" i="31"/>
  <c r="N11" i="31"/>
  <c r="Q11" i="31" s="1"/>
  <c r="I11" i="31"/>
  <c r="P11" i="31" s="1"/>
  <c r="J11" i="31" s="1"/>
  <c r="L11" i="31" s="1"/>
  <c r="O10" i="31"/>
  <c r="N10" i="31"/>
  <c r="I10" i="31"/>
  <c r="O9" i="31"/>
  <c r="N9" i="31"/>
  <c r="I9" i="31"/>
  <c r="O18" i="29"/>
  <c r="N18" i="29"/>
  <c r="I18" i="29"/>
  <c r="O17" i="29"/>
  <c r="N17" i="29"/>
  <c r="Q17" i="29" s="1"/>
  <c r="I17" i="29"/>
  <c r="O16" i="29"/>
  <c r="N16" i="29"/>
  <c r="Q16" i="29" s="1"/>
  <c r="I16" i="29"/>
  <c r="P16" i="29" s="1"/>
  <c r="J16" i="29" s="1"/>
  <c r="L16" i="29" s="1"/>
  <c r="O15" i="29"/>
  <c r="N15" i="29"/>
  <c r="I15" i="29"/>
  <c r="O14" i="29"/>
  <c r="N14" i="29"/>
  <c r="Q14" i="29" s="1"/>
  <c r="I14" i="29"/>
  <c r="P14" i="29" s="1"/>
  <c r="J14" i="29" s="1"/>
  <c r="L14" i="29" s="1"/>
  <c r="O13" i="29"/>
  <c r="N13" i="29"/>
  <c r="Q13" i="29" s="1"/>
  <c r="I13" i="29"/>
  <c r="O12" i="29"/>
  <c r="N12" i="29"/>
  <c r="Q12" i="29" s="1"/>
  <c r="I12" i="29"/>
  <c r="O11" i="29"/>
  <c r="N11" i="29"/>
  <c r="Q11" i="29" s="1"/>
  <c r="I11" i="29"/>
  <c r="P11" i="29" s="1"/>
  <c r="J11" i="29" s="1"/>
  <c r="L11" i="29" s="1"/>
  <c r="O10" i="29"/>
  <c r="N10" i="29"/>
  <c r="Q10" i="29" s="1"/>
  <c r="I10" i="29"/>
  <c r="P10" i="29" s="1"/>
  <c r="J10" i="29" s="1"/>
  <c r="L10" i="29" s="1"/>
  <c r="O11" i="22"/>
  <c r="N11" i="22"/>
  <c r="Q11" i="22" s="1"/>
  <c r="I11" i="22"/>
  <c r="P11" i="22" s="1"/>
  <c r="J11" i="22" s="1"/>
  <c r="L11" i="22" s="1"/>
  <c r="O10" i="22"/>
  <c r="N10" i="22"/>
  <c r="Q10" i="22" s="1"/>
  <c r="I10" i="22"/>
  <c r="R5" i="45" l="1"/>
  <c r="R7" i="45"/>
  <c r="R13" i="42"/>
  <c r="M13" i="42"/>
  <c r="R4" i="33"/>
  <c r="M4" i="33"/>
  <c r="P10" i="26"/>
  <c r="J10" i="26" s="1"/>
  <c r="L10" i="26" s="1"/>
  <c r="P6" i="26"/>
  <c r="J6" i="26" s="1"/>
  <c r="L6" i="26" s="1"/>
  <c r="P10" i="22"/>
  <c r="J10" i="22" s="1"/>
  <c r="L10" i="22" s="1"/>
  <c r="Q15" i="29"/>
  <c r="P12" i="31"/>
  <c r="J12" i="31" s="1"/>
  <c r="L12" i="31" s="1"/>
  <c r="P7" i="26"/>
  <c r="J7" i="26" s="1"/>
  <c r="L7" i="26" s="1"/>
  <c r="R7" i="26" s="1"/>
  <c r="P17" i="29"/>
  <c r="J17" i="29" s="1"/>
  <c r="L17" i="29" s="1"/>
  <c r="R17" i="29" s="1"/>
  <c r="Q12" i="31"/>
  <c r="P4" i="26"/>
  <c r="J4" i="26" s="1"/>
  <c r="L4" i="26" s="1"/>
  <c r="R4" i="26" s="1"/>
  <c r="Q4" i="26"/>
  <c r="R4" i="44"/>
  <c r="R4" i="45"/>
  <c r="R10" i="45"/>
  <c r="R7" i="39"/>
  <c r="R8" i="39"/>
  <c r="M4" i="46"/>
  <c r="R4" i="46"/>
  <c r="M5" i="46"/>
  <c r="M8" i="45"/>
  <c r="R8" i="45"/>
  <c r="M5" i="45"/>
  <c r="R9" i="45"/>
  <c r="M9" i="45"/>
  <c r="M6" i="45"/>
  <c r="R6" i="45"/>
  <c r="M10" i="45"/>
  <c r="M4" i="45"/>
  <c r="M7" i="45"/>
  <c r="M5" i="44"/>
  <c r="M4" i="44"/>
  <c r="P5" i="26"/>
  <c r="J5" i="26" s="1"/>
  <c r="L5" i="26" s="1"/>
  <c r="P9" i="26"/>
  <c r="J9" i="26" s="1"/>
  <c r="L9" i="26" s="1"/>
  <c r="P8" i="26"/>
  <c r="J8" i="26" s="1"/>
  <c r="L8" i="26" s="1"/>
  <c r="R8" i="26" s="1"/>
  <c r="Q8" i="26"/>
  <c r="R6" i="26"/>
  <c r="R10" i="26"/>
  <c r="R11" i="26"/>
  <c r="Q5" i="26"/>
  <c r="Q9" i="26"/>
  <c r="Q10" i="31"/>
  <c r="P9" i="31"/>
  <c r="J9" i="31" s="1"/>
  <c r="L9" i="31" s="1"/>
  <c r="Q9" i="31"/>
  <c r="R11" i="31"/>
  <c r="R12" i="31"/>
  <c r="R9" i="31"/>
  <c r="P10" i="31"/>
  <c r="J10" i="31" s="1"/>
  <c r="L10" i="31" s="1"/>
  <c r="P15" i="29"/>
  <c r="J15" i="29" s="1"/>
  <c r="L15" i="29" s="1"/>
  <c r="R15" i="29" s="1"/>
  <c r="P18" i="29"/>
  <c r="J18" i="29" s="1"/>
  <c r="L18" i="29" s="1"/>
  <c r="R18" i="29" s="1"/>
  <c r="P12" i="29"/>
  <c r="J12" i="29" s="1"/>
  <c r="L12" i="29" s="1"/>
  <c r="Q18" i="29"/>
  <c r="R16" i="29"/>
  <c r="R11" i="29"/>
  <c r="R10" i="29"/>
  <c r="R14" i="29"/>
  <c r="R12" i="29"/>
  <c r="P13" i="29"/>
  <c r="J13" i="29" s="1"/>
  <c r="L13" i="29" s="1"/>
  <c r="R10" i="22"/>
  <c r="R11" i="22"/>
  <c r="I5" i="37"/>
  <c r="I6" i="37"/>
  <c r="I4" i="37"/>
  <c r="I5" i="38"/>
  <c r="I6" i="38"/>
  <c r="I4" i="38"/>
  <c r="I5" i="35"/>
  <c r="I6" i="35"/>
  <c r="I4" i="35"/>
  <c r="I5" i="42"/>
  <c r="I6" i="42"/>
  <c r="I7" i="42"/>
  <c r="I8" i="42"/>
  <c r="I9" i="42"/>
  <c r="I10" i="42"/>
  <c r="I11" i="42"/>
  <c r="I4" i="42"/>
  <c r="I5" i="39"/>
  <c r="I6" i="39"/>
  <c r="I4" i="39"/>
  <c r="I5" i="41"/>
  <c r="I6" i="41"/>
  <c r="I7" i="41"/>
  <c r="I8" i="41"/>
  <c r="I9" i="41"/>
  <c r="I10" i="41"/>
  <c r="I4" i="41"/>
  <c r="I5" i="34"/>
  <c r="I6" i="34"/>
  <c r="I7" i="34"/>
  <c r="I8" i="34"/>
  <c r="I9" i="34"/>
  <c r="I4" i="34"/>
  <c r="I5" i="32"/>
  <c r="I6" i="32"/>
  <c r="I7" i="32"/>
  <c r="I8" i="32"/>
  <c r="I9" i="32"/>
  <c r="I10" i="32"/>
  <c r="I4" i="32"/>
  <c r="I13" i="26"/>
  <c r="I12" i="26"/>
  <c r="I5" i="27"/>
  <c r="I6" i="27"/>
  <c r="I7" i="27"/>
  <c r="I4" i="27"/>
  <c r="I5" i="31"/>
  <c r="I6" i="31"/>
  <c r="I7" i="31"/>
  <c r="I8" i="31"/>
  <c r="I4" i="31"/>
  <c r="I5" i="29"/>
  <c r="I6" i="29"/>
  <c r="I7" i="29"/>
  <c r="I8" i="29"/>
  <c r="I9" i="29"/>
  <c r="I4" i="29"/>
  <c r="I5" i="30"/>
  <c r="I6" i="30"/>
  <c r="I4" i="30"/>
  <c r="I5" i="24"/>
  <c r="I6" i="24"/>
  <c r="I7" i="24"/>
  <c r="I8" i="24"/>
  <c r="I9" i="24"/>
  <c r="I4" i="24"/>
  <c r="I5" i="22"/>
  <c r="I6" i="22"/>
  <c r="I7" i="22"/>
  <c r="I8" i="22"/>
  <c r="I9" i="22"/>
  <c r="I4" i="22"/>
  <c r="I5" i="23"/>
  <c r="I6" i="23"/>
  <c r="I7" i="23"/>
  <c r="I8" i="23"/>
  <c r="I9" i="23"/>
  <c r="I4" i="23"/>
  <c r="O5" i="30"/>
  <c r="O6" i="30"/>
  <c r="N5" i="30"/>
  <c r="N6" i="30"/>
  <c r="O5" i="22"/>
  <c r="O6" i="22"/>
  <c r="O7" i="22"/>
  <c r="O8" i="22"/>
  <c r="O9" i="22"/>
  <c r="N5" i="22"/>
  <c r="N6" i="22"/>
  <c r="N7" i="22"/>
  <c r="N8" i="22"/>
  <c r="N9" i="22"/>
  <c r="N6" i="37"/>
  <c r="O6" i="37"/>
  <c r="N7" i="42"/>
  <c r="O7" i="42"/>
  <c r="N8" i="42"/>
  <c r="O8" i="42"/>
  <c r="N9" i="42"/>
  <c r="O9" i="42"/>
  <c r="N10" i="42"/>
  <c r="O10" i="42"/>
  <c r="N11" i="42"/>
  <c r="O11" i="42"/>
  <c r="N8" i="41"/>
  <c r="O8" i="41"/>
  <c r="N9" i="41"/>
  <c r="O9" i="41"/>
  <c r="N10" i="41"/>
  <c r="O10" i="41"/>
  <c r="N6" i="34"/>
  <c r="O6" i="34"/>
  <c r="N7" i="34"/>
  <c r="O7" i="34"/>
  <c r="N8" i="34"/>
  <c r="O8" i="34"/>
  <c r="N9" i="34"/>
  <c r="O9" i="34"/>
  <c r="N7" i="32"/>
  <c r="O7" i="32"/>
  <c r="N8" i="32"/>
  <c r="O8" i="32"/>
  <c r="N9" i="32"/>
  <c r="O9" i="32"/>
  <c r="N10" i="32"/>
  <c r="O10" i="32"/>
  <c r="N7" i="27"/>
  <c r="O7" i="27"/>
  <c r="N6" i="31"/>
  <c r="O6" i="31"/>
  <c r="N7" i="31"/>
  <c r="O7" i="31"/>
  <c r="N8" i="31"/>
  <c r="O8" i="31"/>
  <c r="N6" i="29"/>
  <c r="O6" i="29"/>
  <c r="N7" i="29"/>
  <c r="O7" i="29"/>
  <c r="N8" i="29"/>
  <c r="O8" i="29"/>
  <c r="P8" i="29"/>
  <c r="J8" i="29" s="1"/>
  <c r="L8" i="29" s="1"/>
  <c r="N9" i="29"/>
  <c r="O9" i="29"/>
  <c r="N6" i="23"/>
  <c r="O6" i="23"/>
  <c r="N7" i="23"/>
  <c r="O7" i="23"/>
  <c r="N8" i="23"/>
  <c r="O8" i="23"/>
  <c r="N9" i="23"/>
  <c r="O9" i="23"/>
  <c r="N6" i="42"/>
  <c r="O6" i="42"/>
  <c r="N8" i="24"/>
  <c r="O8" i="24"/>
  <c r="N9" i="24"/>
  <c r="O9" i="24"/>
  <c r="R9" i="26" l="1"/>
  <c r="Q7" i="42"/>
  <c r="P9" i="22"/>
  <c r="J9" i="22" s="1"/>
  <c r="L9" i="22" s="1"/>
  <c r="R5" i="26"/>
  <c r="Q6" i="42"/>
  <c r="Q11" i="42"/>
  <c r="Q8" i="41"/>
  <c r="Q7" i="34"/>
  <c r="Q8" i="34"/>
  <c r="P10" i="32"/>
  <c r="J10" i="32" s="1"/>
  <c r="L10" i="32" s="1"/>
  <c r="Q9" i="32"/>
  <c r="Q7" i="32"/>
  <c r="Q6" i="31"/>
  <c r="R10" i="31"/>
  <c r="Q9" i="29"/>
  <c r="Q8" i="29"/>
  <c r="R8" i="29" s="1"/>
  <c r="Q6" i="29"/>
  <c r="R13" i="29"/>
  <c r="Q9" i="22"/>
  <c r="R9" i="22" s="1"/>
  <c r="Q8" i="22"/>
  <c r="Q6" i="23"/>
  <c r="Q7" i="23"/>
  <c r="Q9" i="23"/>
  <c r="P6" i="37"/>
  <c r="J6" i="37" s="1"/>
  <c r="L6" i="37" s="1"/>
  <c r="Q6" i="37"/>
  <c r="Q8" i="42"/>
  <c r="P10" i="42"/>
  <c r="J10" i="42" s="1"/>
  <c r="L10" i="42" s="1"/>
  <c r="P11" i="42"/>
  <c r="J11" i="42" s="1"/>
  <c r="L11" i="42" s="1"/>
  <c r="R11" i="42" s="1"/>
  <c r="Q10" i="42"/>
  <c r="Q9" i="42"/>
  <c r="P9" i="42"/>
  <c r="J9" i="42" s="1"/>
  <c r="L9" i="42" s="1"/>
  <c r="P8" i="42"/>
  <c r="J8" i="42" s="1"/>
  <c r="L8" i="42" s="1"/>
  <c r="P7" i="42"/>
  <c r="J7" i="42" s="1"/>
  <c r="L7" i="42" s="1"/>
  <c r="P6" i="42"/>
  <c r="J6" i="42" s="1"/>
  <c r="L6" i="42" s="1"/>
  <c r="P9" i="41"/>
  <c r="J9" i="41" s="1"/>
  <c r="L9" i="41" s="1"/>
  <c r="Q10" i="41"/>
  <c r="P10" i="41"/>
  <c r="J10" i="41" s="1"/>
  <c r="L10" i="41" s="1"/>
  <c r="P8" i="41"/>
  <c r="J8" i="41" s="1"/>
  <c r="L8" i="41" s="1"/>
  <c r="Q9" i="41"/>
  <c r="P9" i="34"/>
  <c r="J9" i="34" s="1"/>
  <c r="L9" i="34" s="1"/>
  <c r="Q6" i="34"/>
  <c r="P8" i="34"/>
  <c r="J8" i="34" s="1"/>
  <c r="L8" i="34" s="1"/>
  <c r="R8" i="34" s="1"/>
  <c r="P6" i="34"/>
  <c r="J6" i="34" s="1"/>
  <c r="L6" i="34" s="1"/>
  <c r="R6" i="34" s="1"/>
  <c r="Q9" i="34"/>
  <c r="P7" i="34"/>
  <c r="J7" i="34" s="1"/>
  <c r="L7" i="34" s="1"/>
  <c r="R7" i="34" s="1"/>
  <c r="P9" i="32"/>
  <c r="J9" i="32" s="1"/>
  <c r="L9" i="32" s="1"/>
  <c r="R9" i="32" s="1"/>
  <c r="Q8" i="32"/>
  <c r="Q10" i="32"/>
  <c r="R10" i="32" s="1"/>
  <c r="P8" i="32"/>
  <c r="J8" i="32" s="1"/>
  <c r="L8" i="32" s="1"/>
  <c r="P7" i="32"/>
  <c r="J7" i="32" s="1"/>
  <c r="L7" i="32" s="1"/>
  <c r="P7" i="27"/>
  <c r="J7" i="27" s="1"/>
  <c r="L7" i="27" s="1"/>
  <c r="Q7" i="27"/>
  <c r="P6" i="31"/>
  <c r="J6" i="31" s="1"/>
  <c r="L6" i="31" s="1"/>
  <c r="Q8" i="31"/>
  <c r="P7" i="31"/>
  <c r="J7" i="31" s="1"/>
  <c r="L7" i="31" s="1"/>
  <c r="Q7" i="31"/>
  <c r="P8" i="31"/>
  <c r="J8" i="31" s="1"/>
  <c r="L8" i="31" s="1"/>
  <c r="P7" i="29"/>
  <c r="J7" i="29" s="1"/>
  <c r="L7" i="29" s="1"/>
  <c r="P9" i="29"/>
  <c r="J9" i="29" s="1"/>
  <c r="L9" i="29" s="1"/>
  <c r="Q7" i="29"/>
  <c r="P6" i="29"/>
  <c r="J6" i="29" s="1"/>
  <c r="L6" i="29" s="1"/>
  <c r="R6" i="29" s="1"/>
  <c r="P6" i="30"/>
  <c r="J6" i="30" s="1"/>
  <c r="L6" i="30" s="1"/>
  <c r="P5" i="30"/>
  <c r="J5" i="30" s="1"/>
  <c r="L5" i="30" s="1"/>
  <c r="Q5" i="30"/>
  <c r="Q9" i="24"/>
  <c r="Q8" i="24"/>
  <c r="P9" i="24"/>
  <c r="J9" i="24" s="1"/>
  <c r="L9" i="24" s="1"/>
  <c r="R9" i="24" s="1"/>
  <c r="P8" i="24"/>
  <c r="J8" i="24" s="1"/>
  <c r="L8" i="24" s="1"/>
  <c r="R8" i="24" s="1"/>
  <c r="Q7" i="22"/>
  <c r="P7" i="22"/>
  <c r="J7" i="22" s="1"/>
  <c r="L7" i="22" s="1"/>
  <c r="Q6" i="22"/>
  <c r="P5" i="22"/>
  <c r="J5" i="22" s="1"/>
  <c r="L5" i="22" s="1"/>
  <c r="Q5" i="22"/>
  <c r="P8" i="22"/>
  <c r="J8" i="22" s="1"/>
  <c r="L8" i="22" s="1"/>
  <c r="R8" i="22" s="1"/>
  <c r="R7" i="22"/>
  <c r="P6" i="22"/>
  <c r="J6" i="22" s="1"/>
  <c r="L6" i="22" s="1"/>
  <c r="P6" i="23"/>
  <c r="J6" i="23" s="1"/>
  <c r="L6" i="23" s="1"/>
  <c r="P8" i="23"/>
  <c r="J8" i="23" s="1"/>
  <c r="L8" i="23" s="1"/>
  <c r="Q8" i="23"/>
  <c r="P9" i="23"/>
  <c r="J9" i="23" s="1"/>
  <c r="L9" i="23" s="1"/>
  <c r="R9" i="23" s="1"/>
  <c r="P7" i="23"/>
  <c r="J7" i="23" s="1"/>
  <c r="L7" i="23" s="1"/>
  <c r="Q6" i="30"/>
  <c r="R6" i="31" l="1"/>
  <c r="R9" i="29"/>
  <c r="R7" i="32"/>
  <c r="R6" i="42"/>
  <c r="R7" i="23"/>
  <c r="R7" i="42"/>
  <c r="R6" i="37"/>
  <c r="R8" i="41"/>
  <c r="R9" i="34"/>
  <c r="R6" i="23"/>
  <c r="R10" i="42"/>
  <c r="R9" i="42"/>
  <c r="R8" i="42"/>
  <c r="R9" i="41"/>
  <c r="R10" i="41"/>
  <c r="R8" i="32"/>
  <c r="R7" i="27"/>
  <c r="R7" i="31"/>
  <c r="R8" i="31"/>
  <c r="R7" i="29"/>
  <c r="R6" i="22"/>
  <c r="R5" i="22"/>
  <c r="R8" i="23"/>
  <c r="N6" i="38"/>
  <c r="O6" i="38"/>
  <c r="N6" i="27"/>
  <c r="O6" i="27"/>
  <c r="N7" i="24"/>
  <c r="O7" i="24"/>
  <c r="Q7" i="24" l="1"/>
  <c r="Q6" i="38"/>
  <c r="Q6" i="27"/>
  <c r="P7" i="24"/>
  <c r="P6" i="27"/>
  <c r="P6" i="38"/>
  <c r="J6" i="38" l="1"/>
  <c r="L6" i="38" s="1"/>
  <c r="R6" i="38" s="1"/>
  <c r="J6" i="27"/>
  <c r="L6" i="27" s="1"/>
  <c r="R6" i="27" s="1"/>
  <c r="J7" i="24"/>
  <c r="L7" i="24" s="1"/>
  <c r="R7" i="24" s="1"/>
  <c r="R6" i="30"/>
  <c r="N4" i="23" l="1"/>
  <c r="O4" i="23"/>
  <c r="N5" i="23"/>
  <c r="O5" i="23"/>
  <c r="Q4" i="23" l="1"/>
  <c r="P4" i="23"/>
  <c r="P5" i="23"/>
  <c r="Q5" i="23"/>
  <c r="J5" i="23" l="1"/>
  <c r="L5" i="23" s="1"/>
  <c r="R5" i="23" s="1"/>
  <c r="J4" i="23"/>
  <c r="L4" i="23" s="1"/>
  <c r="O6" i="41"/>
  <c r="N6" i="41"/>
  <c r="M7" i="23" l="1"/>
  <c r="M4" i="23"/>
  <c r="M8" i="23"/>
  <c r="M5" i="23"/>
  <c r="M9" i="23"/>
  <c r="M6" i="23"/>
  <c r="R4" i="23"/>
  <c r="Q6" i="41"/>
  <c r="P6" i="41"/>
  <c r="J6" i="41" l="1"/>
  <c r="L6" i="41" s="1"/>
  <c r="R6" i="41" s="1"/>
  <c r="O5" i="42" l="1"/>
  <c r="N5" i="42"/>
  <c r="O4" i="42"/>
  <c r="N4" i="42"/>
  <c r="O7" i="41"/>
  <c r="N7" i="41"/>
  <c r="O5" i="41"/>
  <c r="N5" i="41"/>
  <c r="O4" i="41"/>
  <c r="N4" i="41"/>
  <c r="O6" i="39"/>
  <c r="N6" i="39"/>
  <c r="O5" i="39"/>
  <c r="N5" i="39"/>
  <c r="O4" i="39"/>
  <c r="N4" i="39"/>
  <c r="O5" i="38"/>
  <c r="N5" i="38"/>
  <c r="O4" i="38"/>
  <c r="N4" i="38"/>
  <c r="O5" i="37"/>
  <c r="N5" i="37"/>
  <c r="O4" i="37"/>
  <c r="N4" i="37"/>
  <c r="O6" i="35"/>
  <c r="N6" i="35"/>
  <c r="O5" i="35"/>
  <c r="N5" i="35"/>
  <c r="O4" i="35"/>
  <c r="N4" i="35"/>
  <c r="O5" i="34"/>
  <c r="N5" i="34"/>
  <c r="O4" i="34"/>
  <c r="N4" i="34"/>
  <c r="O6" i="32"/>
  <c r="N6" i="32"/>
  <c r="O5" i="32"/>
  <c r="N5" i="32"/>
  <c r="O4" i="32"/>
  <c r="N4" i="32"/>
  <c r="O5" i="31"/>
  <c r="N5" i="31"/>
  <c r="O4" i="31"/>
  <c r="N4" i="31"/>
  <c r="O4" i="30"/>
  <c r="N4" i="30"/>
  <c r="O5" i="29"/>
  <c r="N5" i="29"/>
  <c r="O4" i="29"/>
  <c r="N4" i="29"/>
  <c r="O5" i="27"/>
  <c r="N5" i="27"/>
  <c r="O4" i="27"/>
  <c r="N4" i="27"/>
  <c r="O13" i="26"/>
  <c r="N13" i="26"/>
  <c r="O12" i="26"/>
  <c r="N12" i="26"/>
  <c r="Q5" i="32" l="1"/>
  <c r="P6" i="39"/>
  <c r="Q4" i="27"/>
  <c r="P5" i="34"/>
  <c r="Q5" i="27"/>
  <c r="Q5" i="41"/>
  <c r="Q6" i="32"/>
  <c r="Q5" i="39"/>
  <c r="P6" i="32"/>
  <c r="P4" i="27"/>
  <c r="P5" i="27"/>
  <c r="Q5" i="37"/>
  <c r="Q5" i="42"/>
  <c r="Q12" i="26"/>
  <c r="P4" i="32"/>
  <c r="P12" i="26"/>
  <c r="P13" i="26"/>
  <c r="Q13" i="26"/>
  <c r="P5" i="38"/>
  <c r="Q4" i="35"/>
  <c r="Q4" i="37"/>
  <c r="P5" i="37"/>
  <c r="Q4" i="38"/>
  <c r="P5" i="39"/>
  <c r="Q7" i="41"/>
  <c r="P4" i="35"/>
  <c r="Q4" i="42"/>
  <c r="P5" i="42"/>
  <c r="Q4" i="41"/>
  <c r="P5" i="41"/>
  <c r="Q6" i="39"/>
  <c r="Q4" i="39"/>
  <c r="Q5" i="38"/>
  <c r="P5" i="35"/>
  <c r="P6" i="35"/>
  <c r="Q6" i="35"/>
  <c r="P4" i="34"/>
  <c r="Q4" i="34"/>
  <c r="Q5" i="34"/>
  <c r="Q4" i="32"/>
  <c r="P5" i="32"/>
  <c r="Q4" i="31"/>
  <c r="P4" i="31"/>
  <c r="P5" i="31"/>
  <c r="Q5" i="31"/>
  <c r="Q4" i="30"/>
  <c r="Q4" i="29"/>
  <c r="P5" i="29"/>
  <c r="Q5" i="29"/>
  <c r="Q5" i="35"/>
  <c r="P4" i="38"/>
  <c r="P7" i="41"/>
  <c r="P4" i="42"/>
  <c r="P4" i="37"/>
  <c r="P4" i="39"/>
  <c r="P4" i="41"/>
  <c r="P4" i="30"/>
  <c r="P4" i="29"/>
  <c r="O6" i="24"/>
  <c r="N6" i="24"/>
  <c r="O5" i="24"/>
  <c r="N5" i="24"/>
  <c r="O4" i="24"/>
  <c r="N4" i="24"/>
  <c r="J5" i="37" l="1"/>
  <c r="L5" i="37" s="1"/>
  <c r="R5" i="37" s="1"/>
  <c r="J4" i="37"/>
  <c r="L4" i="37" s="1"/>
  <c r="J5" i="38"/>
  <c r="L5" i="38" s="1"/>
  <c r="J4" i="38"/>
  <c r="L4" i="38" s="1"/>
  <c r="R4" i="38" s="1"/>
  <c r="J6" i="35"/>
  <c r="L6" i="35" s="1"/>
  <c r="R6" i="35" s="1"/>
  <c r="J5" i="35"/>
  <c r="L5" i="35" s="1"/>
  <c r="R5" i="35" s="1"/>
  <c r="J4" i="35"/>
  <c r="L4" i="35" s="1"/>
  <c r="J5" i="42"/>
  <c r="L5" i="42" s="1"/>
  <c r="R5" i="42" s="1"/>
  <c r="J4" i="42"/>
  <c r="L4" i="42" s="1"/>
  <c r="J6" i="39"/>
  <c r="L6" i="39" s="1"/>
  <c r="R6" i="39" s="1"/>
  <c r="J5" i="39"/>
  <c r="L5" i="39" s="1"/>
  <c r="R5" i="39" s="1"/>
  <c r="J4" i="39"/>
  <c r="L4" i="39" s="1"/>
  <c r="J7" i="41"/>
  <c r="L7" i="41" s="1"/>
  <c r="R7" i="41" s="1"/>
  <c r="J5" i="41"/>
  <c r="L5" i="41" s="1"/>
  <c r="R5" i="41" s="1"/>
  <c r="J4" i="41"/>
  <c r="L4" i="41" s="1"/>
  <c r="J5" i="34"/>
  <c r="L5" i="34" s="1"/>
  <c r="R5" i="34" s="1"/>
  <c r="J4" i="34"/>
  <c r="L4" i="34" s="1"/>
  <c r="J6" i="32"/>
  <c r="L6" i="32" s="1"/>
  <c r="R6" i="32" s="1"/>
  <c r="J5" i="32"/>
  <c r="L5" i="32" s="1"/>
  <c r="R5" i="32" s="1"/>
  <c r="J4" i="32"/>
  <c r="L4" i="32" s="1"/>
  <c r="M11" i="32" s="1"/>
  <c r="J13" i="26"/>
  <c r="L13" i="26" s="1"/>
  <c r="R13" i="26" s="1"/>
  <c r="J12" i="26"/>
  <c r="L12" i="26" s="1"/>
  <c r="J5" i="27"/>
  <c r="L5" i="27" s="1"/>
  <c r="R5" i="27" s="1"/>
  <c r="J4" i="27"/>
  <c r="L4" i="27" s="1"/>
  <c r="J5" i="31"/>
  <c r="L5" i="31" s="1"/>
  <c r="R5" i="31" s="1"/>
  <c r="J4" i="31"/>
  <c r="L4" i="31" s="1"/>
  <c r="J5" i="29"/>
  <c r="L5" i="29" s="1"/>
  <c r="R5" i="29" s="1"/>
  <c r="J4" i="29"/>
  <c r="L4" i="29" s="1"/>
  <c r="J4" i="30"/>
  <c r="L4" i="30" s="1"/>
  <c r="P4" i="24"/>
  <c r="Q4" i="24"/>
  <c r="Q5" i="24"/>
  <c r="R5" i="30"/>
  <c r="P6" i="24"/>
  <c r="Q6" i="24"/>
  <c r="P5" i="24"/>
  <c r="O4" i="22"/>
  <c r="N4" i="22"/>
  <c r="M12" i="34" l="1"/>
  <c r="M13" i="34"/>
  <c r="M11" i="34"/>
  <c r="M10" i="34"/>
  <c r="R4" i="39"/>
  <c r="M7" i="39"/>
  <c r="M8" i="39"/>
  <c r="M4" i="26"/>
  <c r="M11" i="26"/>
  <c r="M5" i="26"/>
  <c r="M6" i="26"/>
  <c r="M9" i="26"/>
  <c r="M7" i="26"/>
  <c r="M10" i="26"/>
  <c r="M8" i="26"/>
  <c r="M11" i="31"/>
  <c r="M12" i="31"/>
  <c r="M9" i="31"/>
  <c r="M10" i="31"/>
  <c r="M11" i="29"/>
  <c r="M15" i="29"/>
  <c r="M10" i="29"/>
  <c r="M18" i="29"/>
  <c r="M14" i="29"/>
  <c r="M16" i="29"/>
  <c r="M12" i="29"/>
  <c r="M17" i="29"/>
  <c r="M13" i="29"/>
  <c r="M5" i="37"/>
  <c r="M6" i="37"/>
  <c r="M4" i="37"/>
  <c r="R4" i="37"/>
  <c r="M4" i="38"/>
  <c r="M6" i="38"/>
  <c r="M5" i="38"/>
  <c r="R5" i="38"/>
  <c r="M4" i="35"/>
  <c r="M5" i="35"/>
  <c r="R4" i="35"/>
  <c r="M6" i="35"/>
  <c r="M5" i="42"/>
  <c r="M9" i="42"/>
  <c r="M6" i="42"/>
  <c r="M10" i="42"/>
  <c r="M7" i="42"/>
  <c r="M11" i="42"/>
  <c r="M4" i="42"/>
  <c r="M8" i="42"/>
  <c r="R4" i="42"/>
  <c r="M5" i="39"/>
  <c r="M6" i="39"/>
  <c r="M4" i="39"/>
  <c r="M4" i="41"/>
  <c r="M5" i="41"/>
  <c r="M10" i="41"/>
  <c r="M8" i="41"/>
  <c r="M6" i="41"/>
  <c r="M7" i="41"/>
  <c r="M9" i="41"/>
  <c r="R4" i="41"/>
  <c r="M6" i="34"/>
  <c r="M7" i="34"/>
  <c r="M4" i="34"/>
  <c r="M9" i="34"/>
  <c r="M8" i="34"/>
  <c r="M5" i="34"/>
  <c r="R4" i="34"/>
  <c r="M7" i="32"/>
  <c r="M4" i="32"/>
  <c r="M8" i="32"/>
  <c r="M5" i="32"/>
  <c r="M9" i="32"/>
  <c r="M6" i="32"/>
  <c r="M10" i="32"/>
  <c r="R4" i="32"/>
  <c r="M13" i="26"/>
  <c r="M12" i="26"/>
  <c r="R12" i="26"/>
  <c r="M5" i="27"/>
  <c r="M6" i="27"/>
  <c r="M4" i="27"/>
  <c r="M7" i="27"/>
  <c r="R4" i="27"/>
  <c r="M5" i="31"/>
  <c r="M4" i="31"/>
  <c r="M6" i="31"/>
  <c r="M7" i="31"/>
  <c r="M8" i="31"/>
  <c r="R4" i="31"/>
  <c r="M7" i="29"/>
  <c r="M8" i="29"/>
  <c r="M5" i="29"/>
  <c r="M9" i="29"/>
  <c r="M6" i="29"/>
  <c r="M4" i="29"/>
  <c r="R4" i="29"/>
  <c r="M4" i="30"/>
  <c r="M5" i="30"/>
  <c r="M6" i="30"/>
  <c r="R4" i="30"/>
  <c r="J6" i="24"/>
  <c r="L6" i="24" s="1"/>
  <c r="R6" i="24" s="1"/>
  <c r="J5" i="24"/>
  <c r="L5" i="24" s="1"/>
  <c r="R5" i="24" s="1"/>
  <c r="J4" i="24"/>
  <c r="L4" i="24" s="1"/>
  <c r="R4" i="24" s="1"/>
  <c r="Q4" i="22"/>
  <c r="P4" i="22"/>
  <c r="M7" i="24" l="1"/>
  <c r="M8" i="24"/>
  <c r="M5" i="24"/>
  <c r="M9" i="24"/>
  <c r="M6" i="24"/>
  <c r="M4" i="24"/>
  <c r="J4" i="22"/>
  <c r="L4" i="22" s="1"/>
  <c r="M10" i="22" l="1"/>
  <c r="M11" i="22"/>
  <c r="M7" i="22"/>
  <c r="M8" i="22"/>
  <c r="M5" i="22"/>
  <c r="M9" i="22"/>
  <c r="M6" i="22"/>
  <c r="M4" i="22"/>
  <c r="R4" i="22"/>
</calcChain>
</file>

<file path=xl/sharedStrings.xml><?xml version="1.0" encoding="utf-8"?>
<sst xmlns="http://schemas.openxmlformats.org/spreadsheetml/2006/main" count="727" uniqueCount="235">
  <si>
    <t>同分比序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</si>
  <si>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</si>
  <si>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</si>
  <si>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</si>
  <si>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</si>
  <si>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</si>
  <si>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</si>
  <si>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</si>
  <si>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</si>
  <si>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應得  分數</t>
    <phoneticPr fontId="1" type="noConversion"/>
  </si>
  <si>
    <t>裁判長加減分</t>
    <phoneticPr fontId="1" type="noConversion"/>
  </si>
  <si>
    <t>最後  得分</t>
    <phoneticPr fontId="1" type="noConversion"/>
  </si>
  <si>
    <t>名次</t>
  </si>
  <si>
    <t>最高分</t>
    <phoneticPr fontId="1" type="noConversion"/>
  </si>
  <si>
    <t>最低分</t>
    <phoneticPr fontId="1" type="noConversion"/>
  </si>
  <si>
    <t>最高低分扣除值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</si>
  <si>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</si>
  <si>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</si>
  <si>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公誠國小</t>
  </si>
  <si>
    <t>蔡芷棋</t>
  </si>
  <si>
    <t>崙背國小</t>
  </si>
  <si>
    <t>崙豐國小</t>
  </si>
  <si>
    <t>劉芷榕</t>
  </si>
  <si>
    <t>斗六國小</t>
  </si>
  <si>
    <t>裁判員簽名: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</si>
  <si>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  若無法分出勝負，則同分者名次並列。</t>
    </r>
    <phoneticPr fontId="1" type="noConversion"/>
  </si>
  <si>
    <t>陳侑宏</t>
  </si>
  <si>
    <t>戴辰亦</t>
  </si>
  <si>
    <t>吳逸軒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</si>
  <si>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</si>
  <si>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t>李昀瑾</t>
  </si>
  <si>
    <t>吳孟翔</t>
  </si>
  <si>
    <t>戴予潔</t>
  </si>
  <si>
    <t>林妤璇</t>
  </si>
  <si>
    <t>桂林國小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</si>
  <si>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</si>
  <si>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t>雲林國小</t>
  </si>
  <si>
    <t>林佑笙</t>
  </si>
  <si>
    <t>陳威廷</t>
  </si>
  <si>
    <t>明倫國小</t>
  </si>
  <si>
    <t>建華國小</t>
  </si>
  <si>
    <t>同分判定方式說明：當競賽成績同分後(最後得分)，將五位裁判給分中最高與最低分數總加平均後，此分數最接近原本分數者勝出。                若無法分出勝負，則同分者名次並列。</t>
    <phoneticPr fontId="1" type="noConversion"/>
  </si>
  <si>
    <t>最高、低分扣除</t>
    <phoneticPr fontId="1" type="noConversion"/>
  </si>
  <si>
    <t>五號裁判</t>
    <phoneticPr fontId="1" type="noConversion"/>
  </si>
  <si>
    <t>台西國小</t>
  </si>
  <si>
    <t>大美國小</t>
  </si>
  <si>
    <t>方姿涵</t>
  </si>
  <si>
    <t>裁判長    加減分</t>
    <phoneticPr fontId="1" type="noConversion"/>
  </si>
  <si>
    <t>林育杞</t>
  </si>
  <si>
    <t>陳渟艾</t>
  </si>
  <si>
    <t>王姿帷</t>
  </si>
  <si>
    <t>吳松澤</t>
  </si>
  <si>
    <t>林煦恩</t>
  </si>
  <si>
    <t>光復國小</t>
  </si>
  <si>
    <t>施彥綸</t>
  </si>
  <si>
    <t>二崙國小</t>
  </si>
  <si>
    <t>王翊杰</t>
  </si>
  <si>
    <t>鎮西國小</t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</si>
  <si>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若無法分出勝負，則同分者名次並列。</t>
    </r>
    <phoneticPr fontId="1" type="noConversion"/>
  </si>
  <si>
    <t>東仁國中</t>
  </si>
  <si>
    <t>崇德國中</t>
  </si>
  <si>
    <t>飛沙國中</t>
  </si>
  <si>
    <t>崙背國中</t>
  </si>
  <si>
    <t>斗六國中</t>
  </si>
  <si>
    <t>東南國中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</si>
  <si>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若無法分出勝負，則同分者名次並列。</t>
    </r>
    <phoneticPr fontId="1" type="noConversion"/>
  </si>
  <si>
    <t>林妍君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</si>
  <si>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若無法分出勝負，則同分者名次並列。</t>
    </r>
    <phoneticPr fontId="1" type="noConversion"/>
  </si>
  <si>
    <t>許幃棆</t>
  </si>
  <si>
    <t>張邑睿</t>
  </si>
  <si>
    <t>鍾季恩</t>
  </si>
  <si>
    <t>丁宥妤</t>
  </si>
  <si>
    <t>復興國小</t>
  </si>
  <si>
    <t>吳芸寧</t>
  </si>
  <si>
    <t>莿桐國小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</si>
  <si>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若無法分出勝負，則同分者名次並列。</t>
    </r>
    <phoneticPr fontId="1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</si>
  <si>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1" type="noConversion"/>
  </si>
  <si>
    <t>同分判定方式說明：當競賽成績同分後(最後得分)，將五位裁判給分中最高與最低分數總加平均後，此分數最接近原本分數者勝出。             若無法分出勝負，則同分者名次並列。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</si>
  <si>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</si>
  <si>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</si>
  <si>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    若無法分出勝負，則同分者名次並列。</t>
    </r>
    <phoneticPr fontId="1" type="noConversion"/>
  </si>
  <si>
    <t>雲林縣115年春季縣長盃國武術錦標賽【國小男子高年級組武術-刀】比賽名單 乙29場</t>
    <phoneticPr fontId="1" type="noConversion"/>
  </si>
  <si>
    <t>謝燁威</t>
  </si>
  <si>
    <t>鄭又睿</t>
  </si>
  <si>
    <t>備註: 合計6位選手參賽,取3名。</t>
    <phoneticPr fontId="1" type="noConversion"/>
  </si>
  <si>
    <t>雲林縣115年春季縣長盃國武術錦標賽【國小女子高年級組武術-劍】比賽名單 乙30場</t>
    <phoneticPr fontId="1" type="noConversion"/>
  </si>
  <si>
    <t>黃芊慈</t>
  </si>
  <si>
    <t>溝壩國小</t>
  </si>
  <si>
    <t>林可庭</t>
  </si>
  <si>
    <t>南光國小</t>
  </si>
  <si>
    <t>莊忻霖</t>
  </si>
  <si>
    <t>備註: 合計8位選手參賽,取4名。</t>
    <phoneticPr fontId="1" type="noConversion"/>
  </si>
  <si>
    <t>雲林縣115年春季縣長盃國武術錦標賽【國小男子高年級組武術-劍】比賽名單 乙31場</t>
    <phoneticPr fontId="1" type="noConversion"/>
  </si>
  <si>
    <t>林詣勛</t>
  </si>
  <si>
    <t>備註: 合計6位選手參賽,取3名。</t>
    <phoneticPr fontId="1" type="noConversion"/>
  </si>
  <si>
    <t>雲林縣115年春季縣長盃國武術錦標賽【國中女子組武術-劍】比賽名單 乙32場</t>
    <phoneticPr fontId="1" type="noConversion"/>
  </si>
  <si>
    <t>郭映孜</t>
  </si>
  <si>
    <t>永年中學</t>
  </si>
  <si>
    <t>備註: 合計3位選手參賽,取2名。</t>
    <phoneticPr fontId="1" type="noConversion"/>
  </si>
  <si>
    <t>雲林縣115年春季縣長盃國武術錦標賽【國中男子組國術-南拳】比賽名單 乙33場</t>
    <phoneticPr fontId="1" type="noConversion"/>
  </si>
  <si>
    <t>蔡宗諺</t>
  </si>
  <si>
    <t>吳金哲</t>
  </si>
  <si>
    <t>紀秉宏</t>
  </si>
  <si>
    <t>丁彥鈞</t>
  </si>
  <si>
    <t>台西國中</t>
  </si>
  <si>
    <t>蘇泉澐</t>
  </si>
  <si>
    <t>曾浚騰</t>
  </si>
  <si>
    <t>沈聖邦</t>
  </si>
  <si>
    <t>陳有琦</t>
  </si>
  <si>
    <t>元長國中</t>
  </si>
  <si>
    <t>蘇彥同</t>
  </si>
  <si>
    <t>蘇彥舟</t>
  </si>
  <si>
    <t>張丞毅</t>
  </si>
  <si>
    <t>陳育勛</t>
  </si>
  <si>
    <t>鄭勝太</t>
  </si>
  <si>
    <t>李沐庭</t>
  </si>
  <si>
    <t>北港國中</t>
  </si>
  <si>
    <t>廖晨佑</t>
  </si>
  <si>
    <t>正心中學</t>
  </si>
  <si>
    <t>備註: 合計15位選手參賽,取8名。</t>
    <phoneticPr fontId="1" type="noConversion"/>
  </si>
  <si>
    <t>雲林縣115年春季縣長盃國武術錦標賽【國中女子組國術-南拳】比賽名單 乙34場</t>
    <phoneticPr fontId="1" type="noConversion"/>
  </si>
  <si>
    <t>王彥晶</t>
  </si>
  <si>
    <t>洪綵翎</t>
  </si>
  <si>
    <t>林佳茵</t>
  </si>
  <si>
    <t>邱韵涵</t>
  </si>
  <si>
    <t>陳宥靜</t>
  </si>
  <si>
    <t>張怡宣</t>
  </si>
  <si>
    <t>備註: 合計9位選手參賽,取5名。</t>
    <phoneticPr fontId="1" type="noConversion"/>
  </si>
  <si>
    <t>雲林縣115年春季縣長盃國武術錦標賽【國小女子低年級組國術-少林連環拳】比賽名單 乙35場</t>
    <phoneticPr fontId="1" type="noConversion"/>
  </si>
  <si>
    <t>鍾忻芮</t>
  </si>
  <si>
    <t>凌語辰</t>
  </si>
  <si>
    <t>林芷珊</t>
  </si>
  <si>
    <t>林芷瑀</t>
  </si>
  <si>
    <t>備註: 合計4位選手參賽,取2名。</t>
    <phoneticPr fontId="1" type="noConversion"/>
  </si>
  <si>
    <t>雲林縣115年春季縣長盃國武術錦標賽【國小男子低年級組國術-少林連環拳】比賽名單 乙36場</t>
    <phoneticPr fontId="1" type="noConversion"/>
  </si>
  <si>
    <t>張展中</t>
  </si>
  <si>
    <t>備註: 合計2位選手參賽,取1名。</t>
    <phoneticPr fontId="1" type="noConversion"/>
  </si>
  <si>
    <t>雲林縣115年春季縣長盃國武術錦標賽【國小女子高年級組國術-少林連環拳】比賽名單 乙37場</t>
    <phoneticPr fontId="1" type="noConversion"/>
  </si>
  <si>
    <t>林芷瑩</t>
  </si>
  <si>
    <t>廖苡秦</t>
  </si>
  <si>
    <t>黃庭祐</t>
  </si>
  <si>
    <t>林家俞</t>
  </si>
  <si>
    <t>吳幸蓉</t>
  </si>
  <si>
    <t>備註: 合計10位選手參賽,取5名。</t>
    <phoneticPr fontId="1" type="noConversion"/>
  </si>
  <si>
    <t>雲林縣115年春季縣長盃國武術錦標賽【國小男子高年級組國術-少林連環拳】比賽名單 乙38場</t>
    <phoneticPr fontId="1" type="noConversion"/>
  </si>
  <si>
    <t>王宥閎</t>
  </si>
  <si>
    <t>鎮南國小</t>
  </si>
  <si>
    <t>林敬軒</t>
  </si>
  <si>
    <t>陳睿軒</t>
  </si>
  <si>
    <t>凌尚詣</t>
  </si>
  <si>
    <t>許威峰</t>
  </si>
  <si>
    <t>備註: 合計8位選手參賽,取4名。</t>
    <phoneticPr fontId="1" type="noConversion"/>
  </si>
  <si>
    <t>雲林縣115年春季縣長盃國武術錦標賽【國中女子組國術-少林連環拳】比賽名單 乙39場</t>
    <phoneticPr fontId="1" type="noConversion"/>
  </si>
  <si>
    <t>吳珈岑</t>
  </si>
  <si>
    <t>劉品岑</t>
  </si>
  <si>
    <t>吳涵韶</t>
  </si>
  <si>
    <t>丁予雯</t>
  </si>
  <si>
    <t>張萱薇</t>
  </si>
  <si>
    <t>孫邡瑜</t>
  </si>
  <si>
    <t>雲林縣115年春季縣長盃國武術錦標賽【國中男子組國術-少林連環拳】比賽名單 乙40場</t>
    <phoneticPr fontId="1" type="noConversion"/>
  </si>
  <si>
    <t>呂宸佑</t>
  </si>
  <si>
    <t>蔡明宗</t>
  </si>
  <si>
    <t>王坤達</t>
  </si>
  <si>
    <t>賴秉澤</t>
  </si>
  <si>
    <t>陳伯睿</t>
  </si>
  <si>
    <t>李祁隆</t>
  </si>
  <si>
    <t>淵明國中</t>
  </si>
  <si>
    <t>備註: 合計7位選手參賽,取4名。</t>
    <phoneticPr fontId="1" type="noConversion"/>
  </si>
  <si>
    <t>公誠國小</t>
    <phoneticPr fontId="1" type="noConversion"/>
  </si>
  <si>
    <t>公誠國小</t>
    <phoneticPr fontId="1" type="noConversion"/>
  </si>
  <si>
    <t>雲林縣115年春季縣長盃國武術錦標賽【國小女子高年級組對練】比賽名單 乙41場</t>
    <phoneticPr fontId="1" type="noConversion"/>
  </si>
  <si>
    <t>宏仁國小</t>
    <phoneticPr fontId="1" type="noConversion"/>
  </si>
  <si>
    <t>宏仁國小</t>
    <phoneticPr fontId="1" type="noConversion"/>
  </si>
  <si>
    <t>公誠國小</t>
    <phoneticPr fontId="1" type="noConversion"/>
  </si>
  <si>
    <t>備註: 合計5組選手參賽,取3名。</t>
    <phoneticPr fontId="1" type="noConversion"/>
  </si>
  <si>
    <t>雲林縣115年春季縣長盃國武術錦標賽【國小男子高年級組對練】比賽名單 乙42場</t>
    <phoneticPr fontId="1" type="noConversion"/>
  </si>
  <si>
    <t>尚德國小</t>
  </si>
  <si>
    <t>蔦松國小</t>
  </si>
  <si>
    <t>信義國小</t>
  </si>
  <si>
    <t>東光國小</t>
  </si>
  <si>
    <t>雲林縣115年春季縣長盃國武術錦標賽【國小男子低年級組對練】比賽名單 乙43場</t>
    <phoneticPr fontId="1" type="noConversion"/>
  </si>
  <si>
    <t>南陽國小</t>
  </si>
  <si>
    <t>備註: 合計3組選手參賽,取2名。</t>
    <phoneticPr fontId="1" type="noConversion"/>
  </si>
  <si>
    <t>雲林縣115年春季縣長盃國武術錦標賽【國中男子組對練】比賽名單 乙44場</t>
    <phoneticPr fontId="1" type="noConversion"/>
  </si>
  <si>
    <t>備註: 合計3組選手參賽,取2名。</t>
    <phoneticPr fontId="1" type="noConversion"/>
  </si>
  <si>
    <t>雲林縣115年春季縣長盃國武術錦標賽【國中女子組對練】比賽名單 乙45場</t>
    <phoneticPr fontId="1" type="noConversion"/>
  </si>
  <si>
    <t>備註: 合計3組選手參賽,取2名。</t>
    <phoneticPr fontId="1" type="noConversion"/>
  </si>
  <si>
    <t>雲林縣115年春季縣長盃國武術錦標賽【國中組北拳團練】比賽名單 乙46場</t>
    <phoneticPr fontId="1" type="noConversion"/>
  </si>
  <si>
    <t>張怡宣鄭心瑜何語芯賴沂瑄</t>
    <phoneticPr fontId="1" type="noConversion"/>
  </si>
  <si>
    <t>備註: 合計2組選手參賽,取1名。</t>
    <phoneticPr fontId="1" type="noConversion"/>
  </si>
  <si>
    <t>雲林縣115年春季縣長盃國武術錦標賽【國小高年級組拳術團練】比賽名單 乙47場</t>
    <phoneticPr fontId="1" type="noConversion"/>
  </si>
  <si>
    <t>雲林縣115年春季縣長盃國武術錦標賽【國小低年級組北拳團練】比賽名單 乙48場</t>
    <phoneticPr fontId="1" type="noConversion"/>
  </si>
  <si>
    <t>吳沐蓉黃子芸張韻綺 陳思涵</t>
    <phoneticPr fontId="1" type="noConversion"/>
  </si>
  <si>
    <t>林均霖林彥龍丁建富賴品碩</t>
    <phoneticPr fontId="1" type="noConversion"/>
  </si>
  <si>
    <t>備註: 合計2組選手參賽,取1名。</t>
    <phoneticPr fontId="1" type="noConversion"/>
  </si>
  <si>
    <t>朱品潔蔡宛頲</t>
    <phoneticPr fontId="1" type="noConversion"/>
  </si>
  <si>
    <t>孫邡瑜石郁慈</t>
    <phoneticPr fontId="1" type="noConversion"/>
  </si>
  <si>
    <t>王菁菁歐軒妤</t>
    <phoneticPr fontId="1" type="noConversion"/>
  </si>
  <si>
    <t>陳泓銚吳嘉濬</t>
    <phoneticPr fontId="1" type="noConversion"/>
  </si>
  <si>
    <t>周軒郁陳佑翔</t>
    <phoneticPr fontId="1" type="noConversion"/>
  </si>
  <si>
    <t>陳有琦温柏焱</t>
    <phoneticPr fontId="1" type="noConversion"/>
  </si>
  <si>
    <t>林昊頵歐宇峰</t>
    <phoneticPr fontId="1" type="noConversion"/>
  </si>
  <si>
    <t>李宇恆賴逸宸</t>
    <phoneticPr fontId="1" type="noConversion"/>
  </si>
  <si>
    <t>李泳杏蔡竑暘</t>
    <phoneticPr fontId="1" type="noConversion"/>
  </si>
  <si>
    <t>林輊翰丁泉翔</t>
    <phoneticPr fontId="1" type="noConversion"/>
  </si>
  <si>
    <t>陳奕勛彭百頡</t>
    <phoneticPr fontId="1" type="noConversion"/>
  </si>
  <si>
    <t>林敬軒張愷軒</t>
    <phoneticPr fontId="1" type="noConversion"/>
  </si>
  <si>
    <t>吳晨弘蔡旻展</t>
    <phoneticPr fontId="1" type="noConversion"/>
  </si>
  <si>
    <t>謝燁威謝秉澤</t>
    <phoneticPr fontId="1" type="noConversion"/>
  </si>
  <si>
    <t>陳佑郡吳政霖</t>
    <phoneticPr fontId="1" type="noConversion"/>
  </si>
  <si>
    <t>周紘宇余禾宏</t>
    <phoneticPr fontId="1" type="noConversion"/>
  </si>
  <si>
    <t xml:space="preserve">張恩慕黃姿樺     </t>
    <phoneticPr fontId="1" type="noConversion"/>
  </si>
  <si>
    <t xml:space="preserve">陳宥茹許硯涵  </t>
    <phoneticPr fontId="1" type="noConversion"/>
  </si>
  <si>
    <t>李昀穎黃庭祐</t>
    <phoneticPr fontId="1" type="noConversion"/>
  </si>
  <si>
    <t xml:space="preserve">吳星妘吳暄郁 </t>
    <phoneticPr fontId="1" type="noConversion"/>
  </si>
  <si>
    <t xml:space="preserve">丁苓蓁黃妍潔 </t>
    <phoneticPr fontId="1" type="noConversion"/>
  </si>
  <si>
    <t>石郁慈</t>
    <phoneticPr fontId="1" type="noConversion"/>
  </si>
  <si>
    <t>吳晏菱</t>
  </si>
  <si>
    <t>文生中學</t>
    <phoneticPr fontId="1" type="noConversion"/>
  </si>
  <si>
    <t>廖采玲</t>
  </si>
  <si>
    <t>曾筠均</t>
  </si>
  <si>
    <t>郭星佑呂汶福</t>
    <phoneticPr fontId="1" type="noConversion"/>
  </si>
  <si>
    <t>黃聖鈞黃竑叡</t>
    <phoneticPr fontId="1" type="noConversion"/>
  </si>
  <si>
    <t>蔡侑杰張維文</t>
    <phoneticPr fontId="1" type="noConversion"/>
  </si>
  <si>
    <t>林杰樇劉祐澄</t>
    <phoneticPr fontId="1" type="noConversion"/>
  </si>
  <si>
    <t>備註: 合計11組選手參賽,取6名。</t>
    <phoneticPr fontId="1" type="noConversion"/>
  </si>
  <si>
    <t>謝宜郡謝穎萱謝筑軒吳苡綸</t>
    <phoneticPr fontId="1" type="noConversion"/>
  </si>
  <si>
    <t>陳星妤張莞榆王庭妤張馨尹劉品言</t>
    <phoneticPr fontId="1" type="noConversion"/>
  </si>
  <si>
    <t>傅姵涵周純妤許庭婷陳能一陳柏叡</t>
    <phoneticPr fontId="1" type="noConversion"/>
  </si>
  <si>
    <t>邱玟均張育瑗徐巧恩吳襄希</t>
    <phoneticPr fontId="1" type="noConversion"/>
  </si>
  <si>
    <t>陳宜昕蔡佩宸張珉郗鄭乙宣</t>
    <phoneticPr fontId="1" type="noConversion"/>
  </si>
  <si>
    <t>江承哲林妍君陳姸蓁林湘穎</t>
    <phoneticPr fontId="1" type="noConversion"/>
  </si>
  <si>
    <t>許威峰林郁安王瑄綺林芷媱</t>
    <phoneticPr fontId="1" type="noConversion"/>
  </si>
  <si>
    <t>備註: 合計7組選手參賽,取4名。</t>
    <phoneticPr fontId="1" type="noConversion"/>
  </si>
  <si>
    <t>呂宸佑王坤達吳金哲劉品岑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</si>
</sst>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"/>
      <name val="標楷體"/>
      <family val="4"/>
      <charset val="136"/>
    </font>
    <font>
      <sz val="9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2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"/>
  <sheetViews>
    <sheetView zoomScale="80" zoomScaleNormal="80" workbookViewId="0">
      <selection activeCell="H21" sqref="H21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.21875" style="1" customWidth="1"/>
    <col min="12" max="12" width="7.44140625" style="1" customWidth="1"/>
    <col min="13" max="13" width="6.88671875" style="1" customWidth="1"/>
    <col min="14" max="14" width="6.109375" style="1" customWidth="1"/>
    <col min="15" max="15" width="6" style="1" customWidth="1"/>
    <col min="16" max="16" width="9" style="6" customWidth="1"/>
    <col min="17" max="17" width="7.6640625" style="6" customWidth="1"/>
    <col min="18" max="18" width="12.6640625" style="1" customWidth="1"/>
    <col min="19" max="16384" width="9" style="1"/>
  </cols>
  <sheetData>
    <row r="1" spans="1:19" ht="27.6" customHeight="1" x14ac:dyDescent="0.3">
      <c r="A1" s="38" t="s">
        <v>81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9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9" ht="36.9" customHeight="1" x14ac:dyDescent="0.3">
      <c r="A4" s="2">
        <v>1</v>
      </c>
      <c r="B4" s="28" t="s">
        <v>82</v>
      </c>
      <c r="C4" s="28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2">
        <f t="shared" ref="N4:N5" si="1">MAX(D4:H4)</f>
        <v>0</v>
      </c>
      <c r="O4" s="2">
        <f t="shared" ref="O4:O5" si="2">MIN(D4:H4)</f>
        <v>0</v>
      </c>
      <c r="P4" s="26">
        <f t="shared" ref="P4:P5" si="3">SUM(I4-N4-O4)</f>
        <v>0</v>
      </c>
      <c r="Q4" s="26">
        <f>AVERAGE(N4:O4)</f>
        <v>0</v>
      </c>
      <c r="R4" s="23">
        <f>L4-Q4</f>
        <v>0</v>
      </c>
    </row>
    <row r="5" spans="1:19" ht="36.9" customHeight="1" x14ac:dyDescent="0.3">
      <c r="A5" s="2">
        <v>2</v>
      </c>
      <c r="B5" s="28" t="s">
        <v>37</v>
      </c>
      <c r="C5" s="28" t="s">
        <v>20</v>
      </c>
      <c r="D5" s="2"/>
      <c r="E5" s="2"/>
      <c r="F5" s="2"/>
      <c r="G5" s="2"/>
      <c r="H5" s="2"/>
      <c r="I5" s="2">
        <f t="shared" ref="I5:I9" si="4">SUM(D5:H5)</f>
        <v>0</v>
      </c>
      <c r="J5" s="2">
        <f t="shared" ref="J5:J9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2">
        <f t="shared" si="1"/>
        <v>0</v>
      </c>
      <c r="O5" s="2">
        <f t="shared" si="2"/>
        <v>0</v>
      </c>
      <c r="P5" s="26">
        <f t="shared" si="3"/>
        <v>0</v>
      </c>
      <c r="Q5" s="26">
        <f t="shared" ref="Q5" si="7">AVERAGE(N5:O5)</f>
        <v>0</v>
      </c>
      <c r="R5" s="24">
        <f t="shared" ref="R5" si="8">L5-Q5</f>
        <v>0</v>
      </c>
      <c r="S5" s="17"/>
    </row>
    <row r="6" spans="1:19" ht="36.9" customHeight="1" x14ac:dyDescent="0.3">
      <c r="A6" s="2">
        <v>3</v>
      </c>
      <c r="B6" s="28" t="s">
        <v>68</v>
      </c>
      <c r="C6" s="28" t="s">
        <v>36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ref="L6:L9" si="9">SUM(J6:K6)</f>
        <v>0</v>
      </c>
      <c r="M6" s="2">
        <f t="shared" si="0"/>
        <v>1</v>
      </c>
      <c r="N6" s="2">
        <f t="shared" ref="N6:N9" si="10">MAX(D6:H6)</f>
        <v>0</v>
      </c>
      <c r="O6" s="2">
        <f t="shared" ref="O6:O9" si="11">MIN(D6:H6)</f>
        <v>0</v>
      </c>
      <c r="P6" s="26">
        <f t="shared" ref="P6:P9" si="12">SUM(I6-N6-O6)</f>
        <v>0</v>
      </c>
      <c r="Q6" s="26">
        <f t="shared" ref="Q6:Q9" si="13">AVERAGE(N6:O6)</f>
        <v>0</v>
      </c>
      <c r="R6" s="24">
        <f t="shared" ref="R6:R9" si="14">L6-Q6</f>
        <v>0</v>
      </c>
      <c r="S6" s="17"/>
    </row>
    <row r="7" spans="1:19" ht="36.9" customHeight="1" x14ac:dyDescent="0.3">
      <c r="A7" s="2">
        <v>4</v>
      </c>
      <c r="B7" s="28" t="s">
        <v>56</v>
      </c>
      <c r="C7" s="28" t="s">
        <v>57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9"/>
        <v>0</v>
      </c>
      <c r="M7" s="2">
        <f t="shared" si="0"/>
        <v>1</v>
      </c>
      <c r="N7" s="2">
        <f t="shared" si="10"/>
        <v>0</v>
      </c>
      <c r="O7" s="2">
        <f t="shared" si="11"/>
        <v>0</v>
      </c>
      <c r="P7" s="26">
        <f t="shared" si="12"/>
        <v>0</v>
      </c>
      <c r="Q7" s="26">
        <f t="shared" si="13"/>
        <v>0</v>
      </c>
      <c r="R7" s="24">
        <f t="shared" si="14"/>
        <v>0</v>
      </c>
      <c r="S7" s="17"/>
    </row>
    <row r="8" spans="1:19" ht="36.9" customHeight="1" x14ac:dyDescent="0.3">
      <c r="A8" s="2">
        <v>5</v>
      </c>
      <c r="B8" s="28" t="s">
        <v>83</v>
      </c>
      <c r="C8" s="28" t="s">
        <v>23</v>
      </c>
      <c r="D8" s="2"/>
      <c r="E8" s="2"/>
      <c r="F8" s="2"/>
      <c r="G8" s="2"/>
      <c r="H8" s="2"/>
      <c r="I8" s="2">
        <f t="shared" si="4"/>
        <v>0</v>
      </c>
      <c r="J8" s="2">
        <f t="shared" si="5"/>
        <v>0</v>
      </c>
      <c r="K8" s="2"/>
      <c r="L8" s="2">
        <f t="shared" si="9"/>
        <v>0</v>
      </c>
      <c r="M8" s="2">
        <f t="shared" si="0"/>
        <v>1</v>
      </c>
      <c r="N8" s="2">
        <f t="shared" si="10"/>
        <v>0</v>
      </c>
      <c r="O8" s="2">
        <f t="shared" si="11"/>
        <v>0</v>
      </c>
      <c r="P8" s="26">
        <f t="shared" si="12"/>
        <v>0</v>
      </c>
      <c r="Q8" s="26">
        <f t="shared" si="13"/>
        <v>0</v>
      </c>
      <c r="R8" s="24">
        <f t="shared" si="14"/>
        <v>0</v>
      </c>
      <c r="S8" s="17"/>
    </row>
    <row r="9" spans="1:19" ht="36.9" customHeight="1" x14ac:dyDescent="0.3">
      <c r="A9" s="2">
        <v>6</v>
      </c>
      <c r="B9" s="28" t="s">
        <v>28</v>
      </c>
      <c r="C9" s="28" t="s">
        <v>20</v>
      </c>
      <c r="D9" s="2"/>
      <c r="E9" s="2"/>
      <c r="F9" s="2"/>
      <c r="G9" s="2"/>
      <c r="H9" s="2"/>
      <c r="I9" s="2">
        <f t="shared" si="4"/>
        <v>0</v>
      </c>
      <c r="J9" s="2">
        <f t="shared" si="5"/>
        <v>0</v>
      </c>
      <c r="K9" s="2"/>
      <c r="L9" s="2">
        <f t="shared" si="9"/>
        <v>0</v>
      </c>
      <c r="M9" s="2">
        <f t="shared" si="0"/>
        <v>1</v>
      </c>
      <c r="N9" s="2">
        <f t="shared" si="10"/>
        <v>0</v>
      </c>
      <c r="O9" s="2">
        <f t="shared" si="11"/>
        <v>0</v>
      </c>
      <c r="P9" s="26">
        <f t="shared" si="12"/>
        <v>0</v>
      </c>
      <c r="Q9" s="26">
        <f t="shared" si="13"/>
        <v>0</v>
      </c>
      <c r="R9" s="24">
        <f t="shared" si="14"/>
        <v>0</v>
      </c>
      <c r="S9" s="17"/>
    </row>
    <row r="10" spans="1:19" ht="36.9" customHeight="1" x14ac:dyDescent="0.3">
      <c r="A10" s="11" t="s">
        <v>84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R10" s="7"/>
    </row>
    <row r="11" spans="1:19" ht="36.9" customHeight="1" x14ac:dyDescent="0.3">
      <c r="A11" s="4"/>
      <c r="B11" s="4"/>
      <c r="C11" s="37" t="s">
        <v>24</v>
      </c>
      <c r="D11" s="37"/>
      <c r="E11" s="37"/>
      <c r="F11" s="4"/>
      <c r="G11" s="4"/>
      <c r="H11" s="4"/>
      <c r="I11" s="4"/>
      <c r="J11" s="4"/>
      <c r="K11" s="4"/>
      <c r="L11" s="4"/>
      <c r="M11" s="4"/>
      <c r="N11" s="4"/>
      <c r="O11" s="4"/>
      <c r="R11" s="7"/>
    </row>
    <row r="12" spans="1:19" ht="36.9" customHeight="1" x14ac:dyDescent="0.3">
      <c r="A12" s="33" t="s">
        <v>25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</row>
    <row r="13" spans="1:19" ht="51" customHeight="1" x14ac:dyDescent="0.3"/>
  </sheetData>
  <sortState xmlns:xlrd2="http://schemas.microsoft.com/office/spreadsheetml/2017/richdata2" ref="A4:C11">
    <sortCondition ref="A3"/>
  </sortState>
  <mergeCells count="5">
    <mergeCell ref="A12:R12"/>
    <mergeCell ref="A1:M2"/>
    <mergeCell ref="N2:P2"/>
    <mergeCell ref="Q2:R2"/>
    <mergeCell ref="C11:E11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"/>
  <sheetViews>
    <sheetView zoomScale="70" zoomScaleNormal="70" workbookViewId="0">
      <selection activeCell="P15" sqref="P15"/>
    </sheetView>
  </sheetViews>
  <sheetFormatPr defaultColWidth="9" defaultRowHeight="16.2" x14ac:dyDescent="0.3"/>
  <cols>
    <col min="1" max="1" width="5.109375" style="1" customWidth="1"/>
    <col min="2" max="2" width="8.21875" style="1" bestFit="1" customWidth="1"/>
    <col min="3" max="3" width="11.33203125" style="1" customWidth="1"/>
    <col min="4" max="8" width="7" style="1" bestFit="1" customWidth="1"/>
    <col min="9" max="9" width="7.44140625" style="1" customWidth="1"/>
    <col min="10" max="10" width="7.8867187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44140625" style="1" customWidth="1"/>
    <col min="16" max="16" width="9.33203125" style="6" customWidth="1"/>
    <col min="17" max="17" width="7.6640625" style="6" customWidth="1"/>
    <col min="18" max="18" width="12" style="1" customWidth="1"/>
    <col min="19" max="16384" width="9" style="1"/>
  </cols>
  <sheetData>
    <row r="1" spans="1:19" ht="27.6" customHeight="1" x14ac:dyDescent="0.3">
      <c r="A1" s="38" t="s">
        <v>85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9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9" ht="36.9" customHeight="1" x14ac:dyDescent="0.3">
      <c r="A4" s="2">
        <v>1</v>
      </c>
      <c r="B4" s="28" t="s">
        <v>88</v>
      </c>
      <c r="C4" s="28" t="s">
        <v>20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RANK(L4,$L$4:$L$9)</f>
        <v>1</v>
      </c>
      <c r="N4" s="2">
        <f t="shared" ref="N4:N9" si="0">MAX(D4:H4)</f>
        <v>0</v>
      </c>
      <c r="O4" s="2">
        <f t="shared" ref="O4:O9" si="1">MIN(D4:H4)</f>
        <v>0</v>
      </c>
      <c r="P4" s="26">
        <f t="shared" ref="P4:P9" si="2">SUM(I4-N4-O4)</f>
        <v>0</v>
      </c>
      <c r="Q4" s="26">
        <f>AVERAGE(N4:O4)</f>
        <v>0</v>
      </c>
      <c r="R4" s="23">
        <f>L4-Q4</f>
        <v>0</v>
      </c>
    </row>
    <row r="5" spans="1:19" ht="36.9" customHeight="1" x14ac:dyDescent="0.3">
      <c r="A5" s="2">
        <v>2</v>
      </c>
      <c r="B5" s="28" t="s">
        <v>90</v>
      </c>
      <c r="C5" s="28" t="s">
        <v>36</v>
      </c>
      <c r="D5" s="2"/>
      <c r="E5" s="2"/>
      <c r="F5" s="2"/>
      <c r="G5" s="2"/>
      <c r="H5" s="2"/>
      <c r="I5" s="2">
        <f t="shared" ref="I5:I9" si="3">SUM(D5:H5)</f>
        <v>0</v>
      </c>
      <c r="J5" s="2">
        <f t="shared" ref="J5:J9" si="4">SUM(P5/3)</f>
        <v>0</v>
      </c>
      <c r="K5" s="2"/>
      <c r="L5" s="2">
        <f t="shared" ref="L5:L9" si="5">SUM(J5:K5)</f>
        <v>0</v>
      </c>
      <c r="M5" s="2">
        <f t="shared" ref="M5:M9" si="6">RANK(L5,$L$4:$L$9)</f>
        <v>1</v>
      </c>
      <c r="N5" s="2">
        <f t="shared" si="0"/>
        <v>0</v>
      </c>
      <c r="O5" s="2">
        <f t="shared" si="1"/>
        <v>0</v>
      </c>
      <c r="P5" s="26">
        <f t="shared" si="2"/>
        <v>0</v>
      </c>
      <c r="Q5" s="26">
        <f t="shared" ref="Q5:Q9" si="7">AVERAGE(N5:O5)</f>
        <v>0</v>
      </c>
      <c r="R5" s="23">
        <f t="shared" ref="R5:R9" si="8">L5-Q5</f>
        <v>0</v>
      </c>
      <c r="S5" s="17"/>
    </row>
    <row r="6" spans="1:19" ht="36.9" customHeight="1" x14ac:dyDescent="0.3">
      <c r="A6" s="2">
        <v>3</v>
      </c>
      <c r="B6" s="28" t="s">
        <v>49</v>
      </c>
      <c r="C6" s="28" t="s">
        <v>18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2">
        <f t="shared" si="0"/>
        <v>0</v>
      </c>
      <c r="O6" s="2">
        <f t="shared" si="1"/>
        <v>0</v>
      </c>
      <c r="P6" s="26">
        <f t="shared" si="2"/>
        <v>0</v>
      </c>
      <c r="Q6" s="26">
        <f t="shared" si="7"/>
        <v>0</v>
      </c>
      <c r="R6" s="23">
        <f t="shared" si="8"/>
        <v>0</v>
      </c>
      <c r="S6" s="17"/>
    </row>
    <row r="7" spans="1:19" ht="36.9" customHeight="1" x14ac:dyDescent="0.3">
      <c r="A7" s="2">
        <v>4</v>
      </c>
      <c r="B7" s="28" t="s">
        <v>46</v>
      </c>
      <c r="C7" s="28" t="s">
        <v>89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2">
        <f t="shared" si="0"/>
        <v>0</v>
      </c>
      <c r="O7" s="2">
        <f t="shared" si="1"/>
        <v>0</v>
      </c>
      <c r="P7" s="26">
        <f t="shared" si="2"/>
        <v>0</v>
      </c>
      <c r="Q7" s="26">
        <f t="shared" si="7"/>
        <v>0</v>
      </c>
      <c r="R7" s="23">
        <f t="shared" si="8"/>
        <v>0</v>
      </c>
      <c r="S7" s="17"/>
    </row>
    <row r="8" spans="1:19" ht="36.9" customHeight="1" x14ac:dyDescent="0.3">
      <c r="A8" s="2">
        <v>5</v>
      </c>
      <c r="B8" s="28" t="s">
        <v>48</v>
      </c>
      <c r="C8" s="28" t="s">
        <v>18</v>
      </c>
      <c r="D8" s="2"/>
      <c r="E8" s="2"/>
      <c r="F8" s="2"/>
      <c r="G8" s="2"/>
      <c r="H8" s="2"/>
      <c r="I8" s="2">
        <f t="shared" si="3"/>
        <v>0</v>
      </c>
      <c r="J8" s="2">
        <f t="shared" si="4"/>
        <v>0</v>
      </c>
      <c r="K8" s="2"/>
      <c r="L8" s="2">
        <f t="shared" si="5"/>
        <v>0</v>
      </c>
      <c r="M8" s="2">
        <f t="shared" si="6"/>
        <v>1</v>
      </c>
      <c r="N8" s="2">
        <f t="shared" si="0"/>
        <v>0</v>
      </c>
      <c r="O8" s="2">
        <f t="shared" si="1"/>
        <v>0</v>
      </c>
      <c r="P8" s="26">
        <f t="shared" si="2"/>
        <v>0</v>
      </c>
      <c r="Q8" s="26">
        <f t="shared" si="7"/>
        <v>0</v>
      </c>
      <c r="R8" s="23">
        <f t="shared" si="8"/>
        <v>0</v>
      </c>
      <c r="S8" s="17"/>
    </row>
    <row r="9" spans="1:19" ht="36.9" customHeight="1" x14ac:dyDescent="0.3">
      <c r="A9" s="2">
        <v>6</v>
      </c>
      <c r="B9" s="28" t="s">
        <v>86</v>
      </c>
      <c r="C9" s="28" t="s">
        <v>87</v>
      </c>
      <c r="D9" s="2"/>
      <c r="E9" s="2"/>
      <c r="F9" s="2"/>
      <c r="G9" s="2"/>
      <c r="H9" s="2"/>
      <c r="I9" s="2">
        <f t="shared" si="3"/>
        <v>0</v>
      </c>
      <c r="J9" s="2">
        <f t="shared" si="4"/>
        <v>0</v>
      </c>
      <c r="K9" s="2"/>
      <c r="L9" s="2">
        <f t="shared" si="5"/>
        <v>0</v>
      </c>
      <c r="M9" s="2">
        <f t="shared" si="6"/>
        <v>1</v>
      </c>
      <c r="N9" s="2">
        <f t="shared" si="0"/>
        <v>0</v>
      </c>
      <c r="O9" s="2">
        <f t="shared" si="1"/>
        <v>0</v>
      </c>
      <c r="P9" s="26">
        <f t="shared" si="2"/>
        <v>0</v>
      </c>
      <c r="Q9" s="26">
        <f t="shared" si="7"/>
        <v>0</v>
      </c>
      <c r="R9" s="23">
        <f t="shared" si="8"/>
        <v>0</v>
      </c>
      <c r="S9" s="17"/>
    </row>
    <row r="10" spans="1:19" ht="36.9" customHeight="1" x14ac:dyDescent="0.3">
      <c r="A10" s="2">
        <v>7</v>
      </c>
      <c r="B10" s="28" t="s">
        <v>19</v>
      </c>
      <c r="C10" s="28" t="s">
        <v>20</v>
      </c>
      <c r="D10" s="2"/>
      <c r="E10" s="2"/>
      <c r="F10" s="2"/>
      <c r="G10" s="2"/>
      <c r="H10" s="2"/>
      <c r="I10" s="2">
        <f t="shared" ref="I10:I11" si="9">SUM(D10:H10)</f>
        <v>0</v>
      </c>
      <c r="J10" s="2">
        <f t="shared" ref="J10:J11" si="10">SUM(P10/3)</f>
        <v>0</v>
      </c>
      <c r="K10" s="2"/>
      <c r="L10" s="2">
        <f t="shared" ref="L10:L11" si="11">SUM(J10:K10)</f>
        <v>0</v>
      </c>
      <c r="M10" s="2">
        <f t="shared" ref="M10:M11" si="12">RANK(L10,$L$4:$L$9)</f>
        <v>1</v>
      </c>
      <c r="N10" s="2">
        <f t="shared" ref="N10:N11" si="13">MAX(D10:H10)</f>
        <v>0</v>
      </c>
      <c r="O10" s="2">
        <f t="shared" ref="O10:O11" si="14">MIN(D10:H10)</f>
        <v>0</v>
      </c>
      <c r="P10" s="26">
        <f t="shared" ref="P10:P11" si="15">SUM(I10-N10-O10)</f>
        <v>0</v>
      </c>
      <c r="Q10" s="26">
        <f t="shared" ref="Q10:Q11" si="16">AVERAGE(N10:O10)</f>
        <v>0</v>
      </c>
      <c r="R10" s="23">
        <f t="shared" ref="R10:R11" si="17">L10-Q10</f>
        <v>0</v>
      </c>
      <c r="S10" s="17"/>
    </row>
    <row r="11" spans="1:19" ht="36.9" customHeight="1" x14ac:dyDescent="0.3">
      <c r="A11" s="2">
        <v>8</v>
      </c>
      <c r="B11" s="28" t="s">
        <v>73</v>
      </c>
      <c r="C11" s="28" t="s">
        <v>74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2">
        <f t="shared" si="13"/>
        <v>0</v>
      </c>
      <c r="O11" s="2">
        <f t="shared" si="14"/>
        <v>0</v>
      </c>
      <c r="P11" s="26">
        <f t="shared" si="15"/>
        <v>0</v>
      </c>
      <c r="Q11" s="26">
        <f t="shared" si="16"/>
        <v>0</v>
      </c>
      <c r="R11" s="23">
        <f t="shared" si="17"/>
        <v>0</v>
      </c>
      <c r="S11" s="17"/>
    </row>
    <row r="12" spans="1:19" ht="36.9" customHeight="1" x14ac:dyDescent="0.3">
      <c r="A12" s="36" t="s">
        <v>91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9"/>
      <c r="O12" s="39"/>
      <c r="R12" s="7"/>
    </row>
    <row r="13" spans="1:19" ht="36.9" customHeight="1" x14ac:dyDescent="0.3">
      <c r="C13" s="37" t="s">
        <v>24</v>
      </c>
      <c r="D13" s="37"/>
      <c r="E13" s="37"/>
    </row>
    <row r="14" spans="1:19" ht="36.9" customHeight="1" x14ac:dyDescent="0.3">
      <c r="A14" s="33" t="s">
        <v>29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</row>
    <row r="15" spans="1:19" ht="51" customHeight="1" x14ac:dyDescent="0.3"/>
  </sheetData>
  <sortState xmlns:xlrd2="http://schemas.microsoft.com/office/spreadsheetml/2017/richdata2" ref="A4:C10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2"/>
  <sheetViews>
    <sheetView zoomScale="85" zoomScaleNormal="85" workbookViewId="0">
      <selection activeCell="H20" sqref="H20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10937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6640625" style="1" customWidth="1"/>
    <col min="16" max="16" width="9.33203125" style="6" customWidth="1"/>
    <col min="17" max="17" width="7.6640625" style="6" customWidth="1"/>
    <col min="18" max="18" width="12.6640625" style="1" customWidth="1"/>
    <col min="19" max="16384" width="9" style="1"/>
  </cols>
  <sheetData>
    <row r="1" spans="1:19" ht="27.6" customHeight="1" x14ac:dyDescent="0.3">
      <c r="A1" s="38" t="s">
        <v>92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9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9" ht="30" customHeight="1" x14ac:dyDescent="0.3">
      <c r="A4" s="2">
        <v>1</v>
      </c>
      <c r="B4" s="28" t="s">
        <v>70</v>
      </c>
      <c r="C4" s="28" t="s">
        <v>20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19" ht="30" customHeight="1" x14ac:dyDescent="0.3">
      <c r="A5" s="2">
        <v>2</v>
      </c>
      <c r="B5" s="28" t="s">
        <v>51</v>
      </c>
      <c r="C5" s="28" t="s">
        <v>36</v>
      </c>
      <c r="D5" s="2"/>
      <c r="E5" s="2"/>
      <c r="F5" s="2"/>
      <c r="G5" s="2"/>
      <c r="H5" s="2"/>
      <c r="I5" s="2">
        <f t="shared" ref="I5:I9" si="1">SUM(D5:H5)</f>
        <v>0</v>
      </c>
      <c r="J5" s="2">
        <f t="shared" ref="J5:J9" si="2">SUM(P5/3)</f>
        <v>0</v>
      </c>
      <c r="K5" s="2"/>
      <c r="L5" s="2">
        <f t="shared" ref="L5:L6" si="3"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4">AVERAGE(N5:O5)</f>
        <v>0</v>
      </c>
      <c r="R5" s="24">
        <f t="shared" ref="R5:R6" si="5">L5-Q5</f>
        <v>0</v>
      </c>
    </row>
    <row r="6" spans="1:19" ht="30" customHeight="1" x14ac:dyDescent="0.3">
      <c r="A6" s="2">
        <v>3</v>
      </c>
      <c r="B6" s="28" t="s">
        <v>54</v>
      </c>
      <c r="C6" s="28" t="s">
        <v>55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2">
        <f>MAX(D6:H6)</f>
        <v>0</v>
      </c>
      <c r="O6" s="2">
        <f>MIN(D6:H6)</f>
        <v>0</v>
      </c>
      <c r="P6" s="26">
        <f>SUM(I6-N6-O6)</f>
        <v>0</v>
      </c>
      <c r="Q6" s="26">
        <f t="shared" si="4"/>
        <v>0</v>
      </c>
      <c r="R6" s="24">
        <f t="shared" si="5"/>
        <v>0</v>
      </c>
      <c r="S6" s="17"/>
    </row>
    <row r="7" spans="1:19" ht="30" customHeight="1" x14ac:dyDescent="0.3">
      <c r="A7" s="2">
        <v>4</v>
      </c>
      <c r="B7" s="28" t="s">
        <v>27</v>
      </c>
      <c r="C7" s="28" t="s">
        <v>20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ref="L7:L8" si="6">SUM(J7:K7)</f>
        <v>0</v>
      </c>
      <c r="M7" s="2">
        <f t="shared" si="0"/>
        <v>1</v>
      </c>
      <c r="N7" s="2">
        <f t="shared" ref="N7:N8" si="7">MAX(D7:H7)</f>
        <v>0</v>
      </c>
      <c r="O7" s="2">
        <f t="shared" ref="O7:O8" si="8">MIN(D7:H7)</f>
        <v>0</v>
      </c>
      <c r="P7" s="26">
        <f t="shared" ref="P7:P8" si="9">SUM(I7-N7-O7)</f>
        <v>0</v>
      </c>
      <c r="Q7" s="26">
        <f t="shared" ref="Q7:Q8" si="10">AVERAGE(N7:O7)</f>
        <v>0</v>
      </c>
      <c r="R7" s="24">
        <f t="shared" ref="R7:R8" si="11">L7-Q7</f>
        <v>0</v>
      </c>
      <c r="S7" s="17"/>
    </row>
    <row r="8" spans="1:19" ht="30" customHeight="1" x14ac:dyDescent="0.3">
      <c r="A8" s="2">
        <v>5</v>
      </c>
      <c r="B8" s="28" t="s">
        <v>52</v>
      </c>
      <c r="C8" s="28" t="s">
        <v>53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6"/>
        <v>0</v>
      </c>
      <c r="M8" s="2">
        <f t="shared" si="0"/>
        <v>1</v>
      </c>
      <c r="N8" s="2">
        <f t="shared" si="7"/>
        <v>0</v>
      </c>
      <c r="O8" s="2">
        <f t="shared" si="8"/>
        <v>0</v>
      </c>
      <c r="P8" s="26">
        <f t="shared" si="9"/>
        <v>0</v>
      </c>
      <c r="Q8" s="26">
        <f t="shared" si="10"/>
        <v>0</v>
      </c>
      <c r="R8" s="24">
        <f t="shared" si="11"/>
        <v>0</v>
      </c>
      <c r="S8" s="17"/>
    </row>
    <row r="9" spans="1:19" ht="30" customHeight="1" x14ac:dyDescent="0.3">
      <c r="A9" s="2">
        <v>6</v>
      </c>
      <c r="B9" s="28" t="s">
        <v>93</v>
      </c>
      <c r="C9" s="28" t="s">
        <v>20</v>
      </c>
      <c r="D9" s="2"/>
      <c r="E9" s="2"/>
      <c r="F9" s="2"/>
      <c r="G9" s="2"/>
      <c r="H9" s="2"/>
      <c r="I9" s="2">
        <f t="shared" si="1"/>
        <v>0</v>
      </c>
      <c r="J9" s="2">
        <f t="shared" si="2"/>
        <v>0</v>
      </c>
      <c r="K9" s="2"/>
      <c r="L9" s="2">
        <f t="shared" ref="L9" si="12">SUM(J9:K9)</f>
        <v>0</v>
      </c>
      <c r="M9" s="2">
        <f t="shared" si="0"/>
        <v>1</v>
      </c>
      <c r="N9" s="2">
        <f t="shared" ref="N9" si="13">MAX(D9:H9)</f>
        <v>0</v>
      </c>
      <c r="O9" s="2">
        <f t="shared" ref="O9" si="14">MIN(D9:H9)</f>
        <v>0</v>
      </c>
      <c r="P9" s="26">
        <f t="shared" ref="P9" si="15">SUM(I9-N9-O9)</f>
        <v>0</v>
      </c>
      <c r="Q9" s="26">
        <f t="shared" ref="Q9" si="16">AVERAGE(N9:O9)</f>
        <v>0</v>
      </c>
      <c r="R9" s="24">
        <f t="shared" ref="R9" si="17">L9-Q9</f>
        <v>0</v>
      </c>
      <c r="S9" s="17"/>
    </row>
    <row r="10" spans="1:19" ht="38.1" customHeight="1" x14ac:dyDescent="0.3">
      <c r="A10" s="36" t="s">
        <v>94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11"/>
      <c r="Q10" s="11"/>
      <c r="R10" s="11"/>
    </row>
    <row r="11" spans="1:19" ht="29.25" customHeight="1" x14ac:dyDescent="0.3">
      <c r="A11" s="4"/>
      <c r="B11" s="10"/>
      <c r="C11" s="37" t="s">
        <v>24</v>
      </c>
      <c r="D11" s="37"/>
      <c r="E11" s="37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9" ht="31.5" customHeight="1" x14ac:dyDescent="0.3">
      <c r="A12" s="33" t="s">
        <v>35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</row>
  </sheetData>
  <sortState xmlns:xlrd2="http://schemas.microsoft.com/office/spreadsheetml/2017/richdata2" ref="A4:C8">
    <sortCondition ref="A3"/>
  </sortState>
  <mergeCells count="6">
    <mergeCell ref="A1:M2"/>
    <mergeCell ref="N2:P2"/>
    <mergeCell ref="Q2:R2"/>
    <mergeCell ref="A12:R12"/>
    <mergeCell ref="C11:E11"/>
    <mergeCell ref="A10:O10"/>
  </mergeCells>
  <phoneticPr fontId="1" type="noConversion"/>
  <pageMargins left="0.45" right="0.27" top="0.57999999999999996" bottom="0.54" header="0.3" footer="0.3"/>
  <pageSetup paperSize="9" scale="9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9"/>
  <sheetViews>
    <sheetView zoomScale="80" zoomScaleNormal="100" workbookViewId="0">
      <selection activeCell="D20" sqref="D20"/>
    </sheetView>
  </sheetViews>
  <sheetFormatPr defaultColWidth="9" defaultRowHeight="16.2" x14ac:dyDescent="0.3"/>
  <cols>
    <col min="1" max="1" width="5.109375" style="1" customWidth="1"/>
    <col min="2" max="2" width="8.33203125" style="1" bestFit="1" customWidth="1"/>
    <col min="3" max="3" width="13.109375" style="1" customWidth="1"/>
    <col min="4" max="8" width="7" style="1" bestFit="1" customWidth="1"/>
    <col min="9" max="9" width="7.44140625" style="1" customWidth="1"/>
    <col min="10" max="10" width="7.6640625" style="1" customWidth="1"/>
    <col min="11" max="11" width="9.6640625" style="1" customWidth="1"/>
    <col min="12" max="12" width="7.44140625" style="1" customWidth="1"/>
    <col min="13" max="13" width="4.44140625" style="1" customWidth="1"/>
    <col min="14" max="14" width="7.6640625" style="1" customWidth="1"/>
    <col min="15" max="15" width="6.33203125" style="1" customWidth="1"/>
    <col min="16" max="16" width="8.77734375" style="6" customWidth="1"/>
    <col min="17" max="17" width="8.109375" style="6" customWidth="1"/>
    <col min="18" max="18" width="13.44140625" style="1" customWidth="1"/>
    <col min="19" max="16384" width="9" style="1"/>
  </cols>
  <sheetData>
    <row r="1" spans="1:18" ht="27.6" customHeight="1" x14ac:dyDescent="0.3">
      <c r="A1" s="38" t="s">
        <v>95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40"/>
      <c r="O1" s="41"/>
      <c r="P1" s="41"/>
      <c r="Q1" s="41"/>
      <c r="R1" s="42"/>
    </row>
    <row r="2" spans="1:18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ht="30" customHeight="1" x14ac:dyDescent="0.3">
      <c r="A4" s="2">
        <v>1</v>
      </c>
      <c r="B4" s="28" t="s">
        <v>96</v>
      </c>
      <c r="C4" s="28" t="s">
        <v>64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28" t="s">
        <v>50</v>
      </c>
      <c r="C5" s="28" t="s">
        <v>97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2">
        <f t="shared" ref="N5:N6" si="3">MAX(D5:H5)</f>
        <v>0</v>
      </c>
      <c r="O5" s="2">
        <f t="shared" ref="O5:O6" si="4">MIN(D5:H5)</f>
        <v>0</v>
      </c>
      <c r="P5" s="26">
        <f t="shared" ref="P5:P6" si="5">SUM(I5-N5-O5)</f>
        <v>0</v>
      </c>
      <c r="Q5" s="26">
        <f t="shared" ref="Q5:Q6" si="6">AVERAGE(N5:O5)</f>
        <v>0</v>
      </c>
      <c r="R5" s="24">
        <f t="shared" ref="R5:R6" si="7">L5-Q5</f>
        <v>0</v>
      </c>
    </row>
    <row r="6" spans="1:18" ht="30" customHeight="1" x14ac:dyDescent="0.3">
      <c r="A6" s="2">
        <v>3</v>
      </c>
      <c r="B6" s="28" t="s">
        <v>33</v>
      </c>
      <c r="C6" s="28" t="s">
        <v>60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2">
        <f t="shared" si="3"/>
        <v>0</v>
      </c>
      <c r="O6" s="2">
        <f t="shared" si="4"/>
        <v>0</v>
      </c>
      <c r="P6" s="26">
        <f t="shared" si="5"/>
        <v>0</v>
      </c>
      <c r="Q6" s="26">
        <f t="shared" si="6"/>
        <v>0</v>
      </c>
      <c r="R6" s="23">
        <f t="shared" si="7"/>
        <v>0</v>
      </c>
    </row>
    <row r="7" spans="1:18" ht="35.25" customHeight="1" x14ac:dyDescent="0.3">
      <c r="A7" s="11" t="s">
        <v>98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R7" s="8"/>
    </row>
    <row r="8" spans="1:18" ht="25.5" customHeight="1" x14ac:dyDescent="0.3">
      <c r="A8" s="4"/>
      <c r="B8" s="4"/>
      <c r="C8" s="10" t="s">
        <v>24</v>
      </c>
      <c r="D8" s="10"/>
      <c r="E8" s="10"/>
      <c r="F8" s="4"/>
      <c r="G8" s="4"/>
      <c r="H8" s="4"/>
      <c r="I8" s="4"/>
      <c r="J8" s="4"/>
      <c r="K8" s="4"/>
      <c r="L8" s="4"/>
      <c r="M8" s="4"/>
      <c r="N8" s="4"/>
      <c r="O8" s="4"/>
      <c r="R8" s="8"/>
    </row>
    <row r="9" spans="1:18" ht="35.25" customHeight="1" x14ac:dyDescent="0.3"/>
  </sheetData>
  <sortState xmlns:xlrd2="http://schemas.microsoft.com/office/spreadsheetml/2017/richdata2" ref="A4:C10">
    <sortCondition ref="A3"/>
  </sortState>
  <mergeCells count="4">
    <mergeCell ref="A1:M2"/>
    <mergeCell ref="N2:P2"/>
    <mergeCell ref="Q2:R2"/>
    <mergeCell ref="N1:R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31"/>
  <sheetViews>
    <sheetView zoomScale="70" zoomScaleNormal="70" workbookViewId="0">
      <selection activeCell="K26" sqref="K26"/>
    </sheetView>
  </sheetViews>
  <sheetFormatPr defaultColWidth="9" defaultRowHeight="16.2" x14ac:dyDescent="0.3"/>
  <cols>
    <col min="1" max="1" width="5.109375" style="1" customWidth="1"/>
    <col min="2" max="2" width="10.88671875" style="1" customWidth="1"/>
    <col min="3" max="3" width="12.44140625" style="1" customWidth="1"/>
    <col min="4" max="8" width="7" style="1" bestFit="1" customWidth="1"/>
    <col min="9" max="10" width="7.44140625" style="1" customWidth="1"/>
    <col min="11" max="11" width="9.5546875" style="1" bestFit="1" customWidth="1"/>
    <col min="12" max="12" width="7.44140625" style="1" customWidth="1"/>
    <col min="13" max="13" width="4.77734375" style="1" customWidth="1"/>
    <col min="14" max="14" width="7" style="1" customWidth="1"/>
    <col min="15" max="15" width="6.77734375" style="1" customWidth="1"/>
    <col min="16" max="16" width="9" style="6" customWidth="1"/>
    <col min="17" max="17" width="8.44140625" style="6" customWidth="1"/>
    <col min="18" max="18" width="13" style="1" customWidth="1"/>
    <col min="19" max="16384" width="9" style="1"/>
  </cols>
  <sheetData>
    <row r="1" spans="1:18" ht="20.100000000000001" customHeight="1" x14ac:dyDescent="0.3">
      <c r="A1" s="38" t="s">
        <v>99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8" ht="20.100000000000001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8" ht="45.6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ht="30" customHeight="1" x14ac:dyDescent="0.3">
      <c r="A4" s="2">
        <v>1</v>
      </c>
      <c r="B4" s="28" t="s">
        <v>111</v>
      </c>
      <c r="C4" s="28" t="s">
        <v>109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RANK(L4,$L$4:$L$9)</f>
        <v>1</v>
      </c>
      <c r="N4" s="2">
        <f>MAX(D4:H4)</f>
        <v>0</v>
      </c>
      <c r="O4" s="2">
        <f>MIN(D4:H4)</f>
        <v>0</v>
      </c>
      <c r="P4" s="26">
        <f t="shared" ref="P4:P5" si="0">SUM(I4-N4-O4)</f>
        <v>0</v>
      </c>
      <c r="Q4" s="26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28" t="s">
        <v>112</v>
      </c>
      <c r="C5" s="28" t="s">
        <v>63</v>
      </c>
      <c r="D5" s="2"/>
      <c r="E5" s="2"/>
      <c r="F5" s="2"/>
      <c r="G5" s="2"/>
      <c r="H5" s="2"/>
      <c r="I5" s="2">
        <f t="shared" ref="I5:I9" si="1">SUM(D5:H5)</f>
        <v>0</v>
      </c>
      <c r="J5" s="2">
        <f t="shared" ref="J5:J9" si="2">SUM(P5/3)</f>
        <v>0</v>
      </c>
      <c r="K5" s="2"/>
      <c r="L5" s="2">
        <f t="shared" ref="L5:L6" si="3">SUM(J5:K5)</f>
        <v>0</v>
      </c>
      <c r="M5" s="2">
        <f t="shared" ref="M5:M9" si="4">RANK(L5,$L$4:$L$9)</f>
        <v>1</v>
      </c>
      <c r="N5" s="2">
        <f>MAX(D5:H5)</f>
        <v>0</v>
      </c>
      <c r="O5" s="2">
        <f>MIN(D5:H5)</f>
        <v>0</v>
      </c>
      <c r="P5" s="26">
        <f t="shared" si="0"/>
        <v>0</v>
      </c>
      <c r="Q5" s="26">
        <f t="shared" ref="Q5:Q6" si="5">AVERAGE(N5:O5)</f>
        <v>0</v>
      </c>
      <c r="R5" s="24">
        <f t="shared" ref="R5:R6" si="6">L5-Q5</f>
        <v>0</v>
      </c>
    </row>
    <row r="6" spans="1:18" ht="30" customHeight="1" x14ac:dyDescent="0.3">
      <c r="A6" s="2">
        <v>3</v>
      </c>
      <c r="B6" s="28" t="s">
        <v>101</v>
      </c>
      <c r="C6" s="28" t="s">
        <v>61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4"/>
        <v>1</v>
      </c>
      <c r="N6" s="2">
        <f t="shared" ref="N6:N9" si="7">MAX(D6:H6)</f>
        <v>0</v>
      </c>
      <c r="O6" s="2">
        <f t="shared" ref="O6:O9" si="8">MIN(D6:H6)</f>
        <v>0</v>
      </c>
      <c r="P6" s="26">
        <f t="shared" ref="P6:P9" si="9">SUM(I6-N6-O6)</f>
        <v>0</v>
      </c>
      <c r="Q6" s="26">
        <f t="shared" si="5"/>
        <v>0</v>
      </c>
      <c r="R6" s="23">
        <f t="shared" si="6"/>
        <v>0</v>
      </c>
    </row>
    <row r="7" spans="1:18" ht="30" customHeight="1" x14ac:dyDescent="0.3">
      <c r="A7" s="2">
        <v>4</v>
      </c>
      <c r="B7" s="28" t="s">
        <v>103</v>
      </c>
      <c r="C7" s="28" t="s">
        <v>104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ref="L7:L9" si="10">SUM(J7:K7)</f>
        <v>0</v>
      </c>
      <c r="M7" s="2">
        <f t="shared" si="4"/>
        <v>1</v>
      </c>
      <c r="N7" s="2">
        <f t="shared" si="7"/>
        <v>0</v>
      </c>
      <c r="O7" s="2">
        <f t="shared" si="8"/>
        <v>0</v>
      </c>
      <c r="P7" s="26">
        <f t="shared" si="9"/>
        <v>0</v>
      </c>
      <c r="Q7" s="26">
        <f t="shared" ref="Q7:Q9" si="11">AVERAGE(N7:O7)</f>
        <v>0</v>
      </c>
      <c r="R7" s="24">
        <f t="shared" ref="R7:R9" si="12">L7-Q7</f>
        <v>0</v>
      </c>
    </row>
    <row r="8" spans="1:18" ht="30" customHeight="1" x14ac:dyDescent="0.3">
      <c r="A8" s="2">
        <v>5</v>
      </c>
      <c r="B8" s="28" t="s">
        <v>105</v>
      </c>
      <c r="C8" s="28" t="s">
        <v>97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10"/>
        <v>0</v>
      </c>
      <c r="M8" s="2">
        <f t="shared" si="4"/>
        <v>1</v>
      </c>
      <c r="N8" s="2">
        <f t="shared" si="7"/>
        <v>0</v>
      </c>
      <c r="O8" s="2">
        <f t="shared" si="8"/>
        <v>0</v>
      </c>
      <c r="P8" s="26">
        <f t="shared" si="9"/>
        <v>0</v>
      </c>
      <c r="Q8" s="26">
        <f t="shared" si="11"/>
        <v>0</v>
      </c>
      <c r="R8" s="23">
        <f t="shared" si="12"/>
        <v>0</v>
      </c>
    </row>
    <row r="9" spans="1:18" ht="30" customHeight="1" x14ac:dyDescent="0.3">
      <c r="A9" s="2">
        <v>6</v>
      </c>
      <c r="B9" s="28" t="s">
        <v>106</v>
      </c>
      <c r="C9" s="28" t="s">
        <v>62</v>
      </c>
      <c r="D9" s="2"/>
      <c r="E9" s="2"/>
      <c r="F9" s="2"/>
      <c r="G9" s="2"/>
      <c r="H9" s="2"/>
      <c r="I9" s="2">
        <f t="shared" si="1"/>
        <v>0</v>
      </c>
      <c r="J9" s="2">
        <f t="shared" si="2"/>
        <v>0</v>
      </c>
      <c r="K9" s="2"/>
      <c r="L9" s="2">
        <f t="shared" si="10"/>
        <v>0</v>
      </c>
      <c r="M9" s="2">
        <f t="shared" si="4"/>
        <v>1</v>
      </c>
      <c r="N9" s="2">
        <f t="shared" si="7"/>
        <v>0</v>
      </c>
      <c r="O9" s="2">
        <f t="shared" si="8"/>
        <v>0</v>
      </c>
      <c r="P9" s="26">
        <f t="shared" si="9"/>
        <v>0</v>
      </c>
      <c r="Q9" s="26">
        <f t="shared" si="11"/>
        <v>0</v>
      </c>
      <c r="R9" s="24">
        <f t="shared" si="12"/>
        <v>0</v>
      </c>
    </row>
    <row r="10" spans="1:18" ht="30" customHeight="1" x14ac:dyDescent="0.3">
      <c r="A10" s="2">
        <v>7</v>
      </c>
      <c r="B10" s="28" t="s">
        <v>114</v>
      </c>
      <c r="C10" s="28" t="s">
        <v>63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>RANK(L10,$L$4:$L$9)</f>
        <v>1</v>
      </c>
      <c r="N10" s="2">
        <f>MAX(D10:H10)</f>
        <v>0</v>
      </c>
      <c r="O10" s="2">
        <f>MIN(D10:H10)</f>
        <v>0</v>
      </c>
      <c r="P10" s="26">
        <f t="shared" ref="P10:P11" si="13">SUM(I10-N10-O10)</f>
        <v>0</v>
      </c>
      <c r="Q10" s="26">
        <f>AVERAGE(N10:O10)</f>
        <v>0</v>
      </c>
      <c r="R10" s="23">
        <f>L10-Q10</f>
        <v>0</v>
      </c>
    </row>
    <row r="11" spans="1:18" ht="30" customHeight="1" x14ac:dyDescent="0.3">
      <c r="A11" s="2">
        <v>8</v>
      </c>
      <c r="B11" s="28" t="s">
        <v>115</v>
      </c>
      <c r="C11" s="28" t="s">
        <v>116</v>
      </c>
      <c r="D11" s="2"/>
      <c r="E11" s="2"/>
      <c r="F11" s="2"/>
      <c r="G11" s="2"/>
      <c r="H11" s="2"/>
      <c r="I11" s="2">
        <f t="shared" ref="I11:I15" si="14">SUM(D11:H11)</f>
        <v>0</v>
      </c>
      <c r="J11" s="2">
        <f t="shared" ref="J11:J15" si="15">SUM(P11/3)</f>
        <v>0</v>
      </c>
      <c r="K11" s="2"/>
      <c r="L11" s="2">
        <f t="shared" ref="L11:L15" si="16">SUM(J11:K11)</f>
        <v>0</v>
      </c>
      <c r="M11" s="2">
        <f t="shared" ref="M11:M15" si="17">RANK(L11,$L$4:$L$9)</f>
        <v>1</v>
      </c>
      <c r="N11" s="2">
        <f>MAX(D11:H11)</f>
        <v>0</v>
      </c>
      <c r="O11" s="2">
        <f>MIN(D11:H11)</f>
        <v>0</v>
      </c>
      <c r="P11" s="26">
        <f t="shared" si="13"/>
        <v>0</v>
      </c>
      <c r="Q11" s="26">
        <f t="shared" ref="Q11:Q15" si="18">AVERAGE(N11:O11)</f>
        <v>0</v>
      </c>
      <c r="R11" s="24">
        <f t="shared" ref="R11:R15" si="19">L11-Q11</f>
        <v>0</v>
      </c>
    </row>
    <row r="12" spans="1:18" ht="30" customHeight="1" x14ac:dyDescent="0.3">
      <c r="A12" s="2">
        <v>9</v>
      </c>
      <c r="B12" s="28" t="s">
        <v>117</v>
      </c>
      <c r="C12" s="28" t="s">
        <v>118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si="17"/>
        <v>1</v>
      </c>
      <c r="N12" s="2">
        <f t="shared" ref="N12:N15" si="20">MAX(D12:H12)</f>
        <v>0</v>
      </c>
      <c r="O12" s="2">
        <f t="shared" ref="O12:O15" si="21">MIN(D12:H12)</f>
        <v>0</v>
      </c>
      <c r="P12" s="26">
        <f t="shared" ref="P12:P15" si="22">SUM(I12-N12-O12)</f>
        <v>0</v>
      </c>
      <c r="Q12" s="26">
        <f t="shared" si="18"/>
        <v>0</v>
      </c>
      <c r="R12" s="23">
        <f t="shared" si="19"/>
        <v>0</v>
      </c>
    </row>
    <row r="13" spans="1:18" ht="30" customHeight="1" x14ac:dyDescent="0.3">
      <c r="A13" s="2">
        <v>10</v>
      </c>
      <c r="B13" s="28" t="s">
        <v>102</v>
      </c>
      <c r="C13" s="28" t="s">
        <v>61</v>
      </c>
      <c r="D13" s="2"/>
      <c r="E13" s="2"/>
      <c r="F13" s="2"/>
      <c r="G13" s="2"/>
      <c r="H13" s="2"/>
      <c r="I13" s="2">
        <f t="shared" si="14"/>
        <v>0</v>
      </c>
      <c r="J13" s="2">
        <f t="shared" si="15"/>
        <v>0</v>
      </c>
      <c r="K13" s="2"/>
      <c r="L13" s="2">
        <f t="shared" si="16"/>
        <v>0</v>
      </c>
      <c r="M13" s="2">
        <f t="shared" si="17"/>
        <v>1</v>
      </c>
      <c r="N13" s="2">
        <f t="shared" si="20"/>
        <v>0</v>
      </c>
      <c r="O13" s="2">
        <f t="shared" si="21"/>
        <v>0</v>
      </c>
      <c r="P13" s="26">
        <f t="shared" si="22"/>
        <v>0</v>
      </c>
      <c r="Q13" s="26">
        <f t="shared" si="18"/>
        <v>0</v>
      </c>
      <c r="R13" s="24">
        <f t="shared" si="19"/>
        <v>0</v>
      </c>
    </row>
    <row r="14" spans="1:18" ht="30" customHeight="1" x14ac:dyDescent="0.3">
      <c r="A14" s="2">
        <v>11</v>
      </c>
      <c r="B14" s="28" t="s">
        <v>107</v>
      </c>
      <c r="C14" s="28" t="s">
        <v>62</v>
      </c>
      <c r="D14" s="2"/>
      <c r="E14" s="2"/>
      <c r="F14" s="2"/>
      <c r="G14" s="2"/>
      <c r="H14" s="2"/>
      <c r="I14" s="2">
        <f t="shared" si="14"/>
        <v>0</v>
      </c>
      <c r="J14" s="2">
        <f t="shared" si="15"/>
        <v>0</v>
      </c>
      <c r="K14" s="2"/>
      <c r="L14" s="2">
        <f t="shared" si="16"/>
        <v>0</v>
      </c>
      <c r="M14" s="2">
        <f t="shared" si="17"/>
        <v>1</v>
      </c>
      <c r="N14" s="2">
        <f t="shared" si="20"/>
        <v>0</v>
      </c>
      <c r="O14" s="2">
        <f t="shared" si="21"/>
        <v>0</v>
      </c>
      <c r="P14" s="26">
        <f t="shared" si="22"/>
        <v>0</v>
      </c>
      <c r="Q14" s="26">
        <f t="shared" si="18"/>
        <v>0</v>
      </c>
      <c r="R14" s="23">
        <f t="shared" si="19"/>
        <v>0</v>
      </c>
    </row>
    <row r="15" spans="1:18" ht="30" customHeight="1" x14ac:dyDescent="0.3">
      <c r="A15" s="2">
        <v>12</v>
      </c>
      <c r="B15" s="28" t="s">
        <v>108</v>
      </c>
      <c r="C15" s="28" t="s">
        <v>109</v>
      </c>
      <c r="D15" s="2"/>
      <c r="E15" s="2"/>
      <c r="F15" s="2"/>
      <c r="G15" s="2"/>
      <c r="H15" s="2"/>
      <c r="I15" s="2">
        <f t="shared" si="14"/>
        <v>0</v>
      </c>
      <c r="J15" s="2">
        <f t="shared" si="15"/>
        <v>0</v>
      </c>
      <c r="K15" s="2"/>
      <c r="L15" s="2">
        <f t="shared" si="16"/>
        <v>0</v>
      </c>
      <c r="M15" s="2">
        <f t="shared" si="17"/>
        <v>1</v>
      </c>
      <c r="N15" s="2">
        <f t="shared" si="20"/>
        <v>0</v>
      </c>
      <c r="O15" s="2">
        <f t="shared" si="21"/>
        <v>0</v>
      </c>
      <c r="P15" s="26">
        <f t="shared" si="22"/>
        <v>0</v>
      </c>
      <c r="Q15" s="26">
        <f t="shared" si="18"/>
        <v>0</v>
      </c>
      <c r="R15" s="24">
        <f t="shared" si="19"/>
        <v>0</v>
      </c>
    </row>
    <row r="16" spans="1:18" ht="30" customHeight="1" x14ac:dyDescent="0.3">
      <c r="A16" s="2">
        <v>13</v>
      </c>
      <c r="B16" s="28" t="s">
        <v>113</v>
      </c>
      <c r="C16" s="28" t="s">
        <v>63</v>
      </c>
      <c r="D16" s="2"/>
      <c r="E16" s="2"/>
      <c r="F16" s="2"/>
      <c r="G16" s="2"/>
      <c r="H16" s="2"/>
      <c r="I16" s="2">
        <f t="shared" ref="I16:I17" si="23">SUM(D16:H16)</f>
        <v>0</v>
      </c>
      <c r="J16" s="2">
        <f t="shared" ref="J16:J17" si="24">SUM(P16/3)</f>
        <v>0</v>
      </c>
      <c r="K16" s="2"/>
      <c r="L16" s="2">
        <f t="shared" ref="L16:L17" si="25">SUM(J16:K16)</f>
        <v>0</v>
      </c>
      <c r="M16" s="2">
        <f t="shared" ref="M16:M17" si="26">RANK(L16,$L$4:$L$9)</f>
        <v>1</v>
      </c>
      <c r="N16" s="2">
        <f t="shared" ref="N16:N17" si="27">MAX(D16:H16)</f>
        <v>0</v>
      </c>
      <c r="O16" s="2">
        <f t="shared" ref="O16:O17" si="28">MIN(D16:H16)</f>
        <v>0</v>
      </c>
      <c r="P16" s="26">
        <f t="shared" ref="P16:P17" si="29">SUM(I16-N16-O16)</f>
        <v>0</v>
      </c>
      <c r="Q16" s="26">
        <f t="shared" ref="Q16:Q17" si="30">AVERAGE(N16:O16)</f>
        <v>0</v>
      </c>
      <c r="R16" s="23">
        <f t="shared" ref="R16:R17" si="31">L16-Q16</f>
        <v>0</v>
      </c>
    </row>
    <row r="17" spans="1:19" ht="30" customHeight="1" x14ac:dyDescent="0.3">
      <c r="A17" s="2">
        <v>14</v>
      </c>
      <c r="B17" s="28" t="s">
        <v>110</v>
      </c>
      <c r="C17" s="28" t="s">
        <v>109</v>
      </c>
      <c r="D17" s="2"/>
      <c r="E17" s="2"/>
      <c r="F17" s="2"/>
      <c r="G17" s="2"/>
      <c r="H17" s="2"/>
      <c r="I17" s="2">
        <f t="shared" si="23"/>
        <v>0</v>
      </c>
      <c r="J17" s="2">
        <f t="shared" si="24"/>
        <v>0</v>
      </c>
      <c r="K17" s="2"/>
      <c r="L17" s="2">
        <f t="shared" si="25"/>
        <v>0</v>
      </c>
      <c r="M17" s="2">
        <f t="shared" si="26"/>
        <v>1</v>
      </c>
      <c r="N17" s="2">
        <f t="shared" si="27"/>
        <v>0</v>
      </c>
      <c r="O17" s="2">
        <f t="shared" si="28"/>
        <v>0</v>
      </c>
      <c r="P17" s="26">
        <f t="shared" si="29"/>
        <v>0</v>
      </c>
      <c r="Q17" s="26">
        <f t="shared" si="30"/>
        <v>0</v>
      </c>
      <c r="R17" s="24">
        <f t="shared" si="31"/>
        <v>0</v>
      </c>
    </row>
    <row r="18" spans="1:19" ht="30" customHeight="1" x14ac:dyDescent="0.3">
      <c r="A18" s="2">
        <v>15</v>
      </c>
      <c r="B18" s="28" t="s">
        <v>100</v>
      </c>
      <c r="C18" s="28" t="s">
        <v>61</v>
      </c>
      <c r="D18" s="2"/>
      <c r="E18" s="2"/>
      <c r="F18" s="2"/>
      <c r="G18" s="2"/>
      <c r="H18" s="2"/>
      <c r="I18" s="2">
        <f t="shared" ref="I18" si="32">SUM(D18:H18)</f>
        <v>0</v>
      </c>
      <c r="J18" s="2">
        <f t="shared" ref="J18" si="33">SUM(P18/3)</f>
        <v>0</v>
      </c>
      <c r="K18" s="2"/>
      <c r="L18" s="2">
        <f t="shared" ref="L18" si="34">SUM(J18:K18)</f>
        <v>0</v>
      </c>
      <c r="M18" s="2">
        <f t="shared" ref="M18" si="35">RANK(L18,$L$4:$L$9)</f>
        <v>1</v>
      </c>
      <c r="N18" s="2">
        <f t="shared" ref="N18" si="36">MAX(D18:H18)</f>
        <v>0</v>
      </c>
      <c r="O18" s="2">
        <f t="shared" ref="O18" si="37">MIN(D18:H18)</f>
        <v>0</v>
      </c>
      <c r="P18" s="26">
        <f t="shared" ref="P18" si="38">SUM(I18-N18-O18)</f>
        <v>0</v>
      </c>
      <c r="Q18" s="26">
        <f t="shared" ref="Q18" si="39">AVERAGE(N18:O18)</f>
        <v>0</v>
      </c>
      <c r="R18" s="24">
        <f t="shared" ref="R18" si="40">L18-Q18</f>
        <v>0</v>
      </c>
    </row>
    <row r="19" spans="1:19" ht="30" customHeight="1" x14ac:dyDescent="0.3">
      <c r="A19" s="36" t="s">
        <v>119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R19" s="7"/>
    </row>
    <row r="20" spans="1:19" ht="30" customHeight="1" x14ac:dyDescent="0.3">
      <c r="B20" s="4"/>
      <c r="C20" s="4"/>
      <c r="D20" s="10" t="s">
        <v>24</v>
      </c>
      <c r="E20" s="10"/>
      <c r="F20" s="10"/>
      <c r="G20" s="4"/>
      <c r="H20" s="4"/>
      <c r="I20" s="4"/>
      <c r="J20" s="4"/>
      <c r="K20" s="4"/>
      <c r="L20" s="4"/>
      <c r="M20" s="4"/>
      <c r="N20" s="4"/>
      <c r="O20" s="4"/>
      <c r="P20" s="4"/>
      <c r="R20" s="7"/>
    </row>
    <row r="21" spans="1:19" ht="30" customHeight="1" x14ac:dyDescent="0.3">
      <c r="A21" s="33" t="s">
        <v>41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</row>
    <row r="22" spans="1:19" ht="30" customHeight="1" x14ac:dyDescent="0.3">
      <c r="A22" s="3"/>
      <c r="B22" s="19"/>
      <c r="C22" s="19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R22" s="7"/>
    </row>
    <row r="23" spans="1:19" ht="30" customHeight="1" x14ac:dyDescent="0.3">
      <c r="A23" s="3"/>
      <c r="B23" s="17"/>
      <c r="C23" s="17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R23" s="8"/>
    </row>
    <row r="24" spans="1:19" ht="30" customHeight="1" x14ac:dyDescent="0.3">
      <c r="A24" s="3"/>
      <c r="B24" s="17"/>
      <c r="C24" s="17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R24" s="7"/>
    </row>
    <row r="25" spans="1:19" ht="30" customHeight="1" x14ac:dyDescent="0.3"/>
    <row r="26" spans="1:19" ht="30" customHeight="1" x14ac:dyDescent="0.3"/>
    <row r="27" spans="1:19" ht="30" customHeight="1" x14ac:dyDescent="0.3"/>
    <row r="28" spans="1:19" ht="20.100000000000001" customHeight="1" x14ac:dyDescent="0.3">
      <c r="R28" s="6"/>
    </row>
    <row r="29" spans="1:19" ht="36.9" customHeight="1" x14ac:dyDescent="0.3"/>
    <row r="30" spans="1:19" ht="36.9" customHeight="1" x14ac:dyDescent="0.3"/>
    <row r="31" spans="1:19" ht="36.9" customHeight="1" x14ac:dyDescent="0.3">
      <c r="S31" s="12"/>
    </row>
  </sheetData>
  <sortState xmlns:xlrd2="http://schemas.microsoft.com/office/spreadsheetml/2017/richdata2" ref="A4:C11">
    <sortCondition ref="A3"/>
  </sortState>
  <mergeCells count="5">
    <mergeCell ref="A1:M2"/>
    <mergeCell ref="N2:P2"/>
    <mergeCell ref="Q2:R2"/>
    <mergeCell ref="A19:P19"/>
    <mergeCell ref="A21:R21"/>
  </mergeCells>
  <phoneticPr fontId="1" type="noConversion"/>
  <pageMargins left="0.25" right="0.25" top="0.75" bottom="0.75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9"/>
  <sheetViews>
    <sheetView zoomScale="70" zoomScaleNormal="70" workbookViewId="0">
      <selection activeCell="L18" sqref="L18"/>
    </sheetView>
  </sheetViews>
  <sheetFormatPr defaultColWidth="9" defaultRowHeight="16.2" x14ac:dyDescent="0.3"/>
  <cols>
    <col min="1" max="1" width="5.109375" style="1" customWidth="1"/>
    <col min="2" max="2" width="8.21875" style="1" bestFit="1" customWidth="1"/>
    <col min="3" max="3" width="9.7773437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" style="1" customWidth="1"/>
    <col min="12" max="12" width="7.44140625" style="1" customWidth="1"/>
    <col min="13" max="13" width="4.6640625" style="1" customWidth="1"/>
    <col min="14" max="14" width="7.6640625" style="1" customWidth="1"/>
    <col min="15" max="15" width="7.77734375" style="1" customWidth="1"/>
    <col min="16" max="16" width="10.44140625" style="6" customWidth="1"/>
    <col min="17" max="17" width="8.6640625" style="6" customWidth="1"/>
    <col min="18" max="18" width="12.109375" style="1" customWidth="1"/>
    <col min="19" max="16384" width="9" style="1"/>
  </cols>
  <sheetData>
    <row r="1" spans="1:20" ht="27.6" customHeight="1" x14ac:dyDescent="0.3">
      <c r="A1" s="38" t="s">
        <v>120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20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20" ht="36.9" customHeight="1" x14ac:dyDescent="0.3">
      <c r="A4" s="2">
        <v>1</v>
      </c>
      <c r="B4" s="28" t="s">
        <v>31</v>
      </c>
      <c r="C4" s="28" t="s">
        <v>62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20" ht="36.9" customHeight="1" x14ac:dyDescent="0.3">
      <c r="A5" s="2">
        <v>2</v>
      </c>
      <c r="B5" s="28" t="s">
        <v>124</v>
      </c>
      <c r="C5" s="28" t="s">
        <v>63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6" si="2">SUM(J5:K5)</f>
        <v>0</v>
      </c>
      <c r="M5" s="2">
        <f t="shared" ref="M5:M8" si="3">RANK(L5,$L$4:$L$8)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4">AVERAGE(N5:O5)</f>
        <v>0</v>
      </c>
      <c r="R5" s="24">
        <f t="shared" ref="R5:R6" si="5">L5-Q5</f>
        <v>0</v>
      </c>
      <c r="S5" s="17"/>
    </row>
    <row r="6" spans="1:20" ht="36.9" customHeight="1" x14ac:dyDescent="0.3">
      <c r="A6" s="2">
        <v>3</v>
      </c>
      <c r="B6" s="28" t="s">
        <v>30</v>
      </c>
      <c r="C6" s="28" t="s">
        <v>118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ref="N6:N8" si="6">MAX(D6:H6)</f>
        <v>0</v>
      </c>
      <c r="O6" s="2">
        <f t="shared" ref="O6:O8" si="7">MIN(D6:H6)</f>
        <v>0</v>
      </c>
      <c r="P6" s="26">
        <f t="shared" ref="P6:P8" si="8">SUM(I6-N6-O6)</f>
        <v>0</v>
      </c>
      <c r="Q6" s="26">
        <f t="shared" si="4"/>
        <v>0</v>
      </c>
      <c r="R6" s="23">
        <f t="shared" si="5"/>
        <v>0</v>
      </c>
      <c r="S6" s="17"/>
    </row>
    <row r="7" spans="1:20" ht="36.9" customHeight="1" x14ac:dyDescent="0.3">
      <c r="A7" s="2">
        <v>4</v>
      </c>
      <c r="B7" s="28" t="s">
        <v>71</v>
      </c>
      <c r="C7" s="28" t="s">
        <v>104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ref="L7:L10" si="9">SUM(J7:K7)</f>
        <v>0</v>
      </c>
      <c r="M7" s="2">
        <f t="shared" si="3"/>
        <v>1</v>
      </c>
      <c r="N7" s="2">
        <f t="shared" si="6"/>
        <v>0</v>
      </c>
      <c r="O7" s="2">
        <f t="shared" si="7"/>
        <v>0</v>
      </c>
      <c r="P7" s="26">
        <f t="shared" si="8"/>
        <v>0</v>
      </c>
      <c r="Q7" s="26">
        <f t="shared" ref="Q7:Q10" si="10">AVERAGE(N7:O7)</f>
        <v>0</v>
      </c>
      <c r="R7" s="24">
        <f t="shared" ref="R7:R10" si="11">L7-Q7</f>
        <v>0</v>
      </c>
      <c r="S7" s="17"/>
    </row>
    <row r="8" spans="1:20" ht="36.9" customHeight="1" x14ac:dyDescent="0.3">
      <c r="A8" s="2">
        <v>5</v>
      </c>
      <c r="B8" s="28" t="s">
        <v>123</v>
      </c>
      <c r="C8" s="28" t="s">
        <v>62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9"/>
        <v>0</v>
      </c>
      <c r="M8" s="2">
        <f t="shared" si="3"/>
        <v>1</v>
      </c>
      <c r="N8" s="2">
        <f t="shared" si="6"/>
        <v>0</v>
      </c>
      <c r="O8" s="2">
        <f t="shared" si="7"/>
        <v>0</v>
      </c>
      <c r="P8" s="26">
        <f t="shared" si="8"/>
        <v>0</v>
      </c>
      <c r="Q8" s="26">
        <f t="shared" si="10"/>
        <v>0</v>
      </c>
      <c r="R8" s="23">
        <f t="shared" si="11"/>
        <v>0</v>
      </c>
      <c r="S8" s="17"/>
    </row>
    <row r="9" spans="1:20" ht="36.9" customHeight="1" x14ac:dyDescent="0.3">
      <c r="A9" s="2">
        <v>6</v>
      </c>
      <c r="B9" s="28" t="s">
        <v>125</v>
      </c>
      <c r="C9" s="28" t="s">
        <v>63</v>
      </c>
      <c r="D9" s="2"/>
      <c r="E9" s="2"/>
      <c r="F9" s="2"/>
      <c r="G9" s="2"/>
      <c r="H9" s="2"/>
      <c r="I9" s="2">
        <f t="shared" ref="I9:I12" si="12">SUM(D9:H9)</f>
        <v>0</v>
      </c>
      <c r="J9" s="2">
        <f t="shared" ref="J9:J12" si="13">SUM(P9/3)</f>
        <v>0</v>
      </c>
      <c r="K9" s="2"/>
      <c r="L9" s="2">
        <f t="shared" si="9"/>
        <v>0</v>
      </c>
      <c r="M9" s="2">
        <f t="shared" ref="M9:M12" si="14">RANK(L9,$L$4:$L$8)</f>
        <v>1</v>
      </c>
      <c r="N9" s="2">
        <f>MAX(D9:H9)</f>
        <v>0</v>
      </c>
      <c r="O9" s="2">
        <f>MIN(D9:H9)</f>
        <v>0</v>
      </c>
      <c r="P9" s="26">
        <f>SUM(I9-N9-O9)</f>
        <v>0</v>
      </c>
      <c r="Q9" s="26">
        <f t="shared" si="10"/>
        <v>0</v>
      </c>
      <c r="R9" s="24">
        <f t="shared" si="11"/>
        <v>0</v>
      </c>
      <c r="S9" s="17"/>
    </row>
    <row r="10" spans="1:20" ht="36.9" customHeight="1" x14ac:dyDescent="0.3">
      <c r="A10" s="2">
        <v>7</v>
      </c>
      <c r="B10" s="28" t="s">
        <v>121</v>
      </c>
      <c r="C10" s="28" t="s">
        <v>59</v>
      </c>
      <c r="D10" s="2"/>
      <c r="E10" s="2"/>
      <c r="F10" s="2"/>
      <c r="G10" s="2"/>
      <c r="H10" s="2"/>
      <c r="I10" s="2">
        <f t="shared" si="12"/>
        <v>0</v>
      </c>
      <c r="J10" s="2">
        <f t="shared" si="13"/>
        <v>0</v>
      </c>
      <c r="K10" s="2"/>
      <c r="L10" s="2">
        <f t="shared" si="9"/>
        <v>0</v>
      </c>
      <c r="M10" s="2">
        <f t="shared" si="14"/>
        <v>1</v>
      </c>
      <c r="N10" s="2">
        <f t="shared" ref="N10:N12" si="15">MAX(D10:H10)</f>
        <v>0</v>
      </c>
      <c r="O10" s="2">
        <f t="shared" ref="O10:O12" si="16">MIN(D10:H10)</f>
        <v>0</v>
      </c>
      <c r="P10" s="26">
        <f t="shared" ref="P10:P12" si="17">SUM(I10-N10-O10)</f>
        <v>0</v>
      </c>
      <c r="Q10" s="26">
        <f t="shared" si="10"/>
        <v>0</v>
      </c>
      <c r="R10" s="23">
        <f t="shared" si="11"/>
        <v>0</v>
      </c>
      <c r="S10" s="17"/>
    </row>
    <row r="11" spans="1:20" ht="36.9" customHeight="1" x14ac:dyDescent="0.3">
      <c r="A11" s="2">
        <v>8</v>
      </c>
      <c r="B11" s="28" t="s">
        <v>122</v>
      </c>
      <c r="C11" s="28" t="s">
        <v>64</v>
      </c>
      <c r="D11" s="2"/>
      <c r="E11" s="2"/>
      <c r="F11" s="2"/>
      <c r="G11" s="2"/>
      <c r="H11" s="2"/>
      <c r="I11" s="2">
        <f t="shared" si="12"/>
        <v>0</v>
      </c>
      <c r="J11" s="2">
        <f t="shared" si="13"/>
        <v>0</v>
      </c>
      <c r="K11" s="2"/>
      <c r="L11" s="2">
        <f t="shared" ref="L11:L12" si="18">SUM(J11:K11)</f>
        <v>0</v>
      </c>
      <c r="M11" s="2">
        <f t="shared" si="14"/>
        <v>1</v>
      </c>
      <c r="N11" s="2">
        <f t="shared" si="15"/>
        <v>0</v>
      </c>
      <c r="O11" s="2">
        <f t="shared" si="16"/>
        <v>0</v>
      </c>
      <c r="P11" s="26">
        <f t="shared" si="17"/>
        <v>0</v>
      </c>
      <c r="Q11" s="26">
        <f t="shared" ref="Q11:Q12" si="19">AVERAGE(N11:O11)</f>
        <v>0</v>
      </c>
      <c r="R11" s="24">
        <f t="shared" ref="R11:R12" si="20">L11-Q11</f>
        <v>0</v>
      </c>
      <c r="S11" s="17"/>
    </row>
    <row r="12" spans="1:20" ht="36.9" customHeight="1" x14ac:dyDescent="0.3">
      <c r="A12" s="2">
        <v>9</v>
      </c>
      <c r="B12" s="28" t="s">
        <v>126</v>
      </c>
      <c r="C12" s="28" t="s">
        <v>63</v>
      </c>
      <c r="D12" s="2"/>
      <c r="E12" s="2"/>
      <c r="F12" s="2"/>
      <c r="G12" s="2"/>
      <c r="H12" s="2"/>
      <c r="I12" s="2">
        <f t="shared" si="12"/>
        <v>0</v>
      </c>
      <c r="J12" s="2">
        <f t="shared" si="13"/>
        <v>0</v>
      </c>
      <c r="K12" s="2"/>
      <c r="L12" s="2">
        <f t="shared" si="18"/>
        <v>0</v>
      </c>
      <c r="M12" s="2">
        <f t="shared" si="14"/>
        <v>1</v>
      </c>
      <c r="N12" s="2">
        <f t="shared" si="15"/>
        <v>0</v>
      </c>
      <c r="O12" s="2">
        <f t="shared" si="16"/>
        <v>0</v>
      </c>
      <c r="P12" s="26">
        <f t="shared" si="17"/>
        <v>0</v>
      </c>
      <c r="Q12" s="26">
        <f t="shared" si="19"/>
        <v>0</v>
      </c>
      <c r="R12" s="23">
        <f t="shared" si="20"/>
        <v>0</v>
      </c>
      <c r="S12" s="17"/>
    </row>
    <row r="13" spans="1:20" ht="36.9" customHeight="1" x14ac:dyDescent="0.3">
      <c r="A13" s="11" t="s">
        <v>127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14"/>
      <c r="Q13" s="14"/>
      <c r="R13" s="16"/>
      <c r="S13" s="17"/>
      <c r="T13" s="17"/>
    </row>
    <row r="14" spans="1:20" ht="36.9" customHeight="1" x14ac:dyDescent="0.3">
      <c r="A14" s="4"/>
      <c r="B14" s="4"/>
      <c r="C14" s="10" t="s">
        <v>24</v>
      </c>
      <c r="D14" s="10"/>
      <c r="E14" s="10"/>
      <c r="F14" s="4"/>
      <c r="G14" s="4"/>
      <c r="H14" s="4"/>
      <c r="I14" s="4"/>
      <c r="J14" s="4"/>
      <c r="K14" s="4"/>
      <c r="L14" s="4"/>
      <c r="M14" s="4"/>
      <c r="N14" s="3"/>
      <c r="O14" s="3"/>
      <c r="P14" s="14"/>
      <c r="Q14" s="14"/>
      <c r="R14" s="15"/>
    </row>
    <row r="15" spans="1:20" ht="36.9" customHeight="1" x14ac:dyDescent="0.3">
      <c r="A15" s="33" t="s">
        <v>77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</row>
    <row r="16" spans="1:20" ht="36.9" customHeight="1" x14ac:dyDescent="0.3"/>
    <row r="17" ht="36.9" customHeight="1" x14ac:dyDescent="0.3"/>
    <row r="18" ht="36.9" customHeight="1" x14ac:dyDescent="0.3"/>
    <row r="19" ht="36.9" customHeight="1" x14ac:dyDescent="0.3"/>
  </sheetData>
  <sortState xmlns:xlrd2="http://schemas.microsoft.com/office/spreadsheetml/2017/richdata2" ref="A4:C6">
    <sortCondition ref="A3"/>
  </sortState>
  <mergeCells count="4">
    <mergeCell ref="A15:R15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0"/>
  <sheetViews>
    <sheetView zoomScale="80" zoomScaleNormal="80" workbookViewId="0">
      <selection activeCell="D4" sqref="D4:R5"/>
    </sheetView>
  </sheetViews>
  <sheetFormatPr defaultColWidth="9" defaultRowHeight="16.2" x14ac:dyDescent="0.3"/>
  <cols>
    <col min="1" max="1" width="5.109375" style="1" customWidth="1"/>
    <col min="2" max="2" width="9.109375" style="1" customWidth="1"/>
    <col min="3" max="3" width="10.88671875" style="1" customWidth="1"/>
    <col min="4" max="8" width="7" style="1" bestFit="1" customWidth="1"/>
    <col min="9" max="10" width="7.44140625" style="1" customWidth="1"/>
    <col min="11" max="11" width="9.6640625" style="1" customWidth="1"/>
    <col min="12" max="12" width="7.44140625" style="1" customWidth="1"/>
    <col min="13" max="13" width="4.44140625" style="1" customWidth="1"/>
    <col min="14" max="14" width="7.6640625" style="1" customWidth="1"/>
    <col min="15" max="15" width="7.77734375" style="1" customWidth="1"/>
    <col min="16" max="16" width="9.21875" style="6" customWidth="1"/>
    <col min="17" max="17" width="8.44140625" style="6" customWidth="1"/>
    <col min="18" max="18" width="13.33203125" style="1" customWidth="1"/>
    <col min="19" max="16384" width="9" style="1"/>
  </cols>
  <sheetData>
    <row r="1" spans="1:19" ht="20.100000000000001" customHeight="1" x14ac:dyDescent="0.3">
      <c r="A1" s="38" t="s">
        <v>128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9" ht="20.100000000000001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43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7" t="s">
        <v>17</v>
      </c>
    </row>
    <row r="4" spans="1:19" ht="35.1" customHeight="1" x14ac:dyDescent="0.3">
      <c r="A4" s="2">
        <v>1</v>
      </c>
      <c r="B4" s="28" t="s">
        <v>130</v>
      </c>
      <c r="C4" s="28" t="s">
        <v>21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19" ht="35.1" customHeight="1" x14ac:dyDescent="0.3">
      <c r="A5" s="2">
        <v>2</v>
      </c>
      <c r="B5" s="28" t="s">
        <v>129</v>
      </c>
      <c r="C5" s="28" t="s">
        <v>20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6" si="2">SUM(J5:K5)</f>
        <v>0</v>
      </c>
      <c r="M5" s="2">
        <f>RANK(L5,$L$4:$L$7)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3">AVERAGE(N5:O5)</f>
        <v>0</v>
      </c>
      <c r="R5" s="24">
        <f t="shared" ref="R5:R6" si="4">L5-Q5</f>
        <v>0</v>
      </c>
      <c r="S5" s="17"/>
    </row>
    <row r="6" spans="1:19" ht="35.1" customHeight="1" x14ac:dyDescent="0.3">
      <c r="A6" s="2">
        <v>3</v>
      </c>
      <c r="B6" s="28" t="s">
        <v>131</v>
      </c>
      <c r="C6" s="28" t="s">
        <v>21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RANK(L6,$L$4:$L$7)</f>
        <v>1</v>
      </c>
      <c r="N6" s="2">
        <f t="shared" ref="N6:N7" si="5">MAX(D6:H6)</f>
        <v>0</v>
      </c>
      <c r="O6" s="2">
        <f t="shared" ref="O6:O7" si="6">MIN(D6:H6)</f>
        <v>0</v>
      </c>
      <c r="P6" s="26">
        <f t="shared" ref="P6:P7" si="7">SUM(I6-N6-O6)</f>
        <v>0</v>
      </c>
      <c r="Q6" s="26">
        <f t="shared" si="3"/>
        <v>0</v>
      </c>
      <c r="R6" s="23">
        <f t="shared" si="4"/>
        <v>0</v>
      </c>
      <c r="S6" s="17"/>
    </row>
    <row r="7" spans="1:19" ht="35.1" customHeight="1" x14ac:dyDescent="0.3">
      <c r="A7" s="2">
        <v>4</v>
      </c>
      <c r="B7" s="28" t="s">
        <v>132</v>
      </c>
      <c r="C7" s="28" t="s">
        <v>21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ref="L7" si="8">SUM(J7:K7)</f>
        <v>0</v>
      </c>
      <c r="M7" s="2">
        <f>RANK(L7,$L$4:$L$7)</f>
        <v>1</v>
      </c>
      <c r="N7" s="2">
        <f t="shared" si="5"/>
        <v>0</v>
      </c>
      <c r="O7" s="2">
        <f t="shared" si="6"/>
        <v>0</v>
      </c>
      <c r="P7" s="26">
        <f t="shared" si="7"/>
        <v>0</v>
      </c>
      <c r="Q7" s="26">
        <f t="shared" ref="Q7" si="9">AVERAGE(N7:O7)</f>
        <v>0</v>
      </c>
      <c r="R7" s="24">
        <f t="shared" ref="R7" si="10">L7-Q7</f>
        <v>0</v>
      </c>
      <c r="S7" s="17"/>
    </row>
    <row r="8" spans="1:19" ht="31.5" customHeight="1" x14ac:dyDescent="0.3">
      <c r="A8" s="11" t="s">
        <v>133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9" ht="36.9" customHeight="1" x14ac:dyDescent="0.3">
      <c r="A9" s="4"/>
      <c r="B9" s="4"/>
      <c r="C9" s="37" t="s">
        <v>24</v>
      </c>
      <c r="D9" s="37"/>
      <c r="E9" s="37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9" ht="36.9" customHeight="1" x14ac:dyDescent="0.3">
      <c r="A10" s="33" t="s">
        <v>35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</sheetData>
  <sortState xmlns:xlrd2="http://schemas.microsoft.com/office/spreadsheetml/2017/richdata2" ref="A4:C7">
    <sortCondition ref="A3"/>
  </sortState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8"/>
  <sheetViews>
    <sheetView zoomScale="70" zoomScaleNormal="70" workbookViewId="0">
      <selection activeCell="L32" sqref="L32"/>
    </sheetView>
  </sheetViews>
  <sheetFormatPr defaultColWidth="9" defaultRowHeight="16.2" x14ac:dyDescent="0.3"/>
  <cols>
    <col min="1" max="1" width="5.109375" style="1" customWidth="1"/>
    <col min="2" max="2" width="8.5546875" style="1" customWidth="1"/>
    <col min="3" max="3" width="10.44140625" style="1" bestFit="1" customWidth="1"/>
    <col min="4" max="8" width="7" style="1" bestFit="1" customWidth="1"/>
    <col min="9" max="9" width="7.44140625" style="1" customWidth="1"/>
    <col min="10" max="10" width="7.33203125" style="1" customWidth="1"/>
    <col min="11" max="11" width="10.21875" style="1" customWidth="1"/>
    <col min="12" max="12" width="7.44140625" style="1" customWidth="1"/>
    <col min="13" max="13" width="5.109375" style="1" customWidth="1"/>
    <col min="14" max="14" width="7.44140625" style="1" customWidth="1"/>
    <col min="15" max="15" width="7.88671875" style="1" customWidth="1"/>
    <col min="16" max="16" width="9.6640625" style="6" customWidth="1"/>
    <col min="17" max="17" width="9" style="6" customWidth="1"/>
    <col min="18" max="18" width="12.33203125" style="1" customWidth="1"/>
    <col min="19" max="16384" width="9" style="1"/>
  </cols>
  <sheetData>
    <row r="1" spans="1:19" ht="27.6" customHeight="1" x14ac:dyDescent="0.3">
      <c r="A1" s="38" t="s">
        <v>134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9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9" ht="30" customHeight="1" x14ac:dyDescent="0.3">
      <c r="A4" s="2">
        <v>1</v>
      </c>
      <c r="B4" s="28" t="s">
        <v>26</v>
      </c>
      <c r="C4" s="28" t="s">
        <v>18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19" ht="30" customHeight="1" x14ac:dyDescent="0.3">
      <c r="A5" s="2">
        <v>2</v>
      </c>
      <c r="B5" s="28" t="s">
        <v>135</v>
      </c>
      <c r="C5" s="28" t="s">
        <v>23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RANK(L5,$L$4:$L$7)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" si="3">AVERAGE(N5:O5)</f>
        <v>0</v>
      </c>
      <c r="R5" s="24">
        <f t="shared" ref="R5" si="4">L5-Q5</f>
        <v>0</v>
      </c>
      <c r="S5" s="17"/>
    </row>
    <row r="6" spans="1:19" ht="35.25" customHeight="1" x14ac:dyDescent="0.3">
      <c r="A6" s="11" t="s">
        <v>136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R6" s="8"/>
    </row>
    <row r="7" spans="1:19" ht="35.25" customHeight="1" x14ac:dyDescent="0.3">
      <c r="A7" s="3"/>
      <c r="B7" s="37" t="s">
        <v>24</v>
      </c>
      <c r="C7" s="37"/>
      <c r="D7" s="37"/>
      <c r="P7" s="1"/>
      <c r="Q7" s="1"/>
      <c r="R7" s="7"/>
    </row>
    <row r="8" spans="1:19" ht="35.25" customHeight="1" x14ac:dyDescent="0.3">
      <c r="A8" s="33" t="s">
        <v>78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</row>
  </sheetData>
  <sortState xmlns:xlrd2="http://schemas.microsoft.com/office/spreadsheetml/2017/richdata2" ref="A4:C7">
    <sortCondition ref="A3"/>
  </sortState>
  <mergeCells count="5">
    <mergeCell ref="A8:R8"/>
    <mergeCell ref="A1:M2"/>
    <mergeCell ref="N2:P2"/>
    <mergeCell ref="Q2:R2"/>
    <mergeCell ref="B7:D7"/>
  </mergeCells>
  <phoneticPr fontId="1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20"/>
  <sheetViews>
    <sheetView zoomScale="70" zoomScaleNormal="70" workbookViewId="0">
      <selection activeCell="M20" sqref="M20"/>
    </sheetView>
  </sheetViews>
  <sheetFormatPr defaultColWidth="9" defaultRowHeight="16.2" x14ac:dyDescent="0.3"/>
  <cols>
    <col min="1" max="1" width="5.109375" style="1" customWidth="1"/>
    <col min="2" max="2" width="8.21875" style="1" bestFit="1" customWidth="1"/>
    <col min="3" max="3" width="12.21875" style="1" customWidth="1"/>
    <col min="4" max="8" width="7" style="1" bestFit="1" customWidth="1"/>
    <col min="9" max="10" width="7.44140625" style="1" customWidth="1"/>
    <col min="11" max="11" width="9.44140625" style="1" customWidth="1"/>
    <col min="12" max="12" width="8" style="1" customWidth="1"/>
    <col min="13" max="13" width="7" style="1" customWidth="1"/>
    <col min="14" max="15" width="7.6640625" style="1" customWidth="1"/>
    <col min="16" max="16" width="8.88671875" style="6" customWidth="1"/>
    <col min="17" max="17" width="8.44140625" style="6" customWidth="1"/>
    <col min="18" max="18" width="12.88671875" style="1" customWidth="1"/>
    <col min="19" max="16384" width="9" style="1"/>
  </cols>
  <sheetData>
    <row r="1" spans="1:20" ht="27.6" customHeight="1" x14ac:dyDescent="0.3">
      <c r="A1" s="38" t="s">
        <v>137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20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20" ht="36.9" customHeight="1" x14ac:dyDescent="0.3">
      <c r="A4" s="2">
        <v>1</v>
      </c>
      <c r="B4" s="28" t="s">
        <v>32</v>
      </c>
      <c r="C4" s="28" t="s">
        <v>21</v>
      </c>
      <c r="D4" s="2"/>
      <c r="E4" s="2"/>
      <c r="F4" s="2"/>
      <c r="G4" s="2"/>
      <c r="H4" s="2"/>
      <c r="I4" s="2">
        <f t="shared" ref="I4:I13" si="0">SUM(D4:H4)</f>
        <v>0</v>
      </c>
      <c r="J4" s="2">
        <f t="shared" ref="J4:J13" si="1">SUM(P4/3)</f>
        <v>0</v>
      </c>
      <c r="K4" s="2"/>
      <c r="L4" s="2">
        <f t="shared" ref="L4:L13" si="2">SUM(J4:K4)</f>
        <v>0</v>
      </c>
      <c r="M4" s="2">
        <f t="shared" ref="M4:M13" si="3">RANK(L4,$L$12:$L$13)</f>
        <v>1</v>
      </c>
      <c r="N4" s="2">
        <f t="shared" ref="N4:N11" si="4">MAX(D4:H4)</f>
        <v>0</v>
      </c>
      <c r="O4" s="2">
        <f t="shared" ref="O4:O11" si="5">MIN(D4:H4)</f>
        <v>0</v>
      </c>
      <c r="P4" s="26">
        <f t="shared" ref="P4:P11" si="6">SUM(I4-N4-O4)</f>
        <v>0</v>
      </c>
      <c r="Q4" s="26">
        <f t="shared" ref="Q4:Q13" si="7">AVERAGE(N4:O4)</f>
        <v>0</v>
      </c>
      <c r="R4" s="24">
        <f t="shared" ref="R4:R13" si="8">L4-Q4</f>
        <v>0</v>
      </c>
    </row>
    <row r="5" spans="1:20" ht="36.9" customHeight="1" x14ac:dyDescent="0.3">
      <c r="A5" s="2">
        <v>2</v>
      </c>
      <c r="B5" s="28" t="s">
        <v>140</v>
      </c>
      <c r="C5" s="28" t="s">
        <v>18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26">
        <f t="shared" si="6"/>
        <v>0</v>
      </c>
      <c r="Q5" s="26">
        <f t="shared" si="7"/>
        <v>0</v>
      </c>
      <c r="R5" s="24">
        <f t="shared" si="8"/>
        <v>0</v>
      </c>
    </row>
    <row r="6" spans="1:20" ht="36.9" customHeight="1" x14ac:dyDescent="0.3">
      <c r="A6" s="2">
        <v>3</v>
      </c>
      <c r="B6" s="28" t="s">
        <v>22</v>
      </c>
      <c r="C6" s="28" t="s">
        <v>23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26">
        <f t="shared" si="6"/>
        <v>0</v>
      </c>
      <c r="Q6" s="26">
        <f t="shared" si="7"/>
        <v>0</v>
      </c>
      <c r="R6" s="24">
        <f t="shared" si="8"/>
        <v>0</v>
      </c>
    </row>
    <row r="7" spans="1:20" ht="36.9" customHeight="1" x14ac:dyDescent="0.3">
      <c r="A7" s="2">
        <v>4</v>
      </c>
      <c r="B7" s="28" t="s">
        <v>19</v>
      </c>
      <c r="C7" s="28" t="s">
        <v>20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26">
        <f t="shared" si="6"/>
        <v>0</v>
      </c>
      <c r="Q7" s="26">
        <f t="shared" si="7"/>
        <v>0</v>
      </c>
      <c r="R7" s="24">
        <f t="shared" si="8"/>
        <v>0</v>
      </c>
    </row>
    <row r="8" spans="1:20" ht="36.9" customHeight="1" x14ac:dyDescent="0.3">
      <c r="A8" s="2">
        <v>5</v>
      </c>
      <c r="B8" s="28" t="s">
        <v>73</v>
      </c>
      <c r="C8" s="28" t="s">
        <v>74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26">
        <f t="shared" si="6"/>
        <v>0</v>
      </c>
      <c r="Q8" s="26">
        <f t="shared" si="7"/>
        <v>0</v>
      </c>
      <c r="R8" s="24">
        <f t="shared" si="8"/>
        <v>0</v>
      </c>
    </row>
    <row r="9" spans="1:20" ht="36.9" customHeight="1" x14ac:dyDescent="0.3">
      <c r="A9" s="2">
        <v>6</v>
      </c>
      <c r="B9" s="28" t="s">
        <v>142</v>
      </c>
      <c r="C9" s="28" t="s">
        <v>40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26">
        <f t="shared" si="6"/>
        <v>0</v>
      </c>
      <c r="Q9" s="26">
        <f t="shared" si="7"/>
        <v>0</v>
      </c>
      <c r="R9" s="24">
        <f t="shared" si="8"/>
        <v>0</v>
      </c>
    </row>
    <row r="10" spans="1:20" ht="36.9" customHeight="1" x14ac:dyDescent="0.3">
      <c r="A10" s="2">
        <v>7</v>
      </c>
      <c r="B10" s="28" t="s">
        <v>138</v>
      </c>
      <c r="C10" s="28" t="s">
        <v>18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2">
        <f t="shared" si="4"/>
        <v>0</v>
      </c>
      <c r="O10" s="2">
        <f t="shared" si="5"/>
        <v>0</v>
      </c>
      <c r="P10" s="26">
        <f t="shared" si="6"/>
        <v>0</v>
      </c>
      <c r="Q10" s="26">
        <f t="shared" si="7"/>
        <v>0</v>
      </c>
      <c r="R10" s="24">
        <f t="shared" si="8"/>
        <v>0</v>
      </c>
    </row>
    <row r="11" spans="1:20" ht="36.9" customHeight="1" x14ac:dyDescent="0.3">
      <c r="A11" s="2">
        <v>8</v>
      </c>
      <c r="B11" s="28" t="s">
        <v>66</v>
      </c>
      <c r="C11" s="28" t="s">
        <v>21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2">
        <f t="shared" si="4"/>
        <v>0</v>
      </c>
      <c r="O11" s="2">
        <f t="shared" si="5"/>
        <v>0</v>
      </c>
      <c r="P11" s="26">
        <f t="shared" si="6"/>
        <v>0</v>
      </c>
      <c r="Q11" s="26">
        <f t="shared" si="7"/>
        <v>0</v>
      </c>
      <c r="R11" s="24">
        <f t="shared" si="8"/>
        <v>0</v>
      </c>
    </row>
    <row r="12" spans="1:20" ht="36.9" customHeight="1" x14ac:dyDescent="0.3">
      <c r="A12" s="2">
        <v>9</v>
      </c>
      <c r="B12" s="28" t="s">
        <v>141</v>
      </c>
      <c r="C12" s="28" t="s">
        <v>23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2">
        <f t="shared" ref="N12:N13" si="9">MAX(D12:H12)</f>
        <v>0</v>
      </c>
      <c r="O12" s="2">
        <f t="shared" ref="O12:O13" si="10">MIN(D12:H12)</f>
        <v>0</v>
      </c>
      <c r="P12" s="26">
        <f t="shared" ref="P12:P13" si="11">SUM(I12-N12-O12)</f>
        <v>0</v>
      </c>
      <c r="Q12" s="26">
        <f t="shared" si="7"/>
        <v>0</v>
      </c>
      <c r="R12" s="24">
        <f t="shared" si="8"/>
        <v>0</v>
      </c>
    </row>
    <row r="13" spans="1:20" ht="36.9" customHeight="1" x14ac:dyDescent="0.3">
      <c r="A13" s="2">
        <v>10</v>
      </c>
      <c r="B13" s="28" t="s">
        <v>139</v>
      </c>
      <c r="C13" s="28" t="s">
        <v>18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2">
        <f t="shared" si="9"/>
        <v>0</v>
      </c>
      <c r="O13" s="2">
        <f t="shared" si="10"/>
        <v>0</v>
      </c>
      <c r="P13" s="26">
        <f t="shared" si="11"/>
        <v>0</v>
      </c>
      <c r="Q13" s="26">
        <f t="shared" si="7"/>
        <v>0</v>
      </c>
      <c r="R13" s="24">
        <f t="shared" si="8"/>
        <v>0</v>
      </c>
    </row>
    <row r="14" spans="1:20" ht="36.9" customHeight="1" x14ac:dyDescent="0.3">
      <c r="A14" s="43" t="s">
        <v>143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R14" s="7"/>
    </row>
    <row r="15" spans="1:20" ht="36.9" customHeight="1" x14ac:dyDescent="0.3">
      <c r="A15" s="4"/>
      <c r="B15" s="4"/>
      <c r="C15" s="37" t="s">
        <v>24</v>
      </c>
      <c r="D15" s="37"/>
      <c r="E15" s="37"/>
      <c r="F15" s="4"/>
      <c r="G15" s="4"/>
      <c r="H15" s="4"/>
      <c r="I15" s="4"/>
      <c r="J15" s="4"/>
      <c r="K15" s="4"/>
      <c r="L15" s="4"/>
      <c r="M15" s="4"/>
      <c r="N15" s="4"/>
      <c r="O15" s="4"/>
      <c r="R15" s="7"/>
    </row>
    <row r="16" spans="1:20" ht="36.9" customHeight="1" x14ac:dyDescent="0.3">
      <c r="A16" s="33" t="s">
        <v>35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17"/>
      <c r="T16" s="17"/>
    </row>
    <row r="17" spans="18:20" ht="29.25" customHeight="1" x14ac:dyDescent="0.3">
      <c r="R17" s="7"/>
      <c r="S17" s="17"/>
      <c r="T17" s="17"/>
    </row>
    <row r="18" spans="18:20" ht="36.9" customHeight="1" x14ac:dyDescent="0.3"/>
    <row r="19" spans="18:20" ht="36.9" customHeight="1" x14ac:dyDescent="0.3"/>
    <row r="20" spans="18:20" ht="51" customHeight="1" x14ac:dyDescent="0.3"/>
  </sheetData>
  <sortState xmlns:xlrd2="http://schemas.microsoft.com/office/spreadsheetml/2017/richdata2" ref="A4:C7">
    <sortCondition ref="A3"/>
  </sortState>
  <mergeCells count="6">
    <mergeCell ref="A14:O14"/>
    <mergeCell ref="C15:E15"/>
    <mergeCell ref="A16:R16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21"/>
  <sheetViews>
    <sheetView zoomScale="70" zoomScaleNormal="70" workbookViewId="0">
      <selection activeCell="J21" sqref="J21"/>
    </sheetView>
  </sheetViews>
  <sheetFormatPr defaultColWidth="9" defaultRowHeight="16.2" x14ac:dyDescent="0.3"/>
  <cols>
    <col min="1" max="1" width="5.109375" style="1" customWidth="1"/>
    <col min="2" max="2" width="8.33203125" style="1" bestFit="1" customWidth="1"/>
    <col min="3" max="3" width="12" style="1" customWidth="1"/>
    <col min="4" max="8" width="7" style="1" bestFit="1" customWidth="1"/>
    <col min="9" max="10" width="7.44140625" style="1" customWidth="1"/>
    <col min="11" max="11" width="9.77734375" style="1" customWidth="1"/>
    <col min="12" max="12" width="7.44140625" style="1" customWidth="1"/>
    <col min="13" max="13" width="7.6640625" style="1" customWidth="1"/>
    <col min="14" max="14" width="7" style="1" customWidth="1"/>
    <col min="15" max="15" width="6.33203125" style="1" customWidth="1"/>
    <col min="16" max="16" width="9.77734375" style="6" customWidth="1"/>
    <col min="17" max="17" width="8.77734375" style="6" customWidth="1"/>
    <col min="18" max="18" width="13.44140625" style="1" customWidth="1"/>
    <col min="19" max="16384" width="9" style="1"/>
  </cols>
  <sheetData>
    <row r="1" spans="1:18" ht="27.6" customHeight="1" x14ac:dyDescent="0.3">
      <c r="A1" s="38" t="s">
        <v>144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8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47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ht="30" customHeight="1" x14ac:dyDescent="0.3">
      <c r="A4" s="2">
        <v>1</v>
      </c>
      <c r="B4" s="28" t="s">
        <v>37</v>
      </c>
      <c r="C4" s="28" t="s">
        <v>20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RANK(L4,$L$4:$L$10)</f>
        <v>1</v>
      </c>
      <c r="N4" s="2">
        <f t="shared" ref="N4:N6" si="0">MAX(D4:H4)</f>
        <v>0</v>
      </c>
      <c r="O4" s="2">
        <f t="shared" ref="O4:O6" si="1">MIN(D4:H4)</f>
        <v>0</v>
      </c>
      <c r="P4" s="26">
        <f t="shared" ref="P4:P6" si="2">SUM(I4-N4-O4)</f>
        <v>0</v>
      </c>
      <c r="Q4" s="26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28" t="s">
        <v>69</v>
      </c>
      <c r="C5" s="28" t="s">
        <v>36</v>
      </c>
      <c r="D5" s="2"/>
      <c r="E5" s="2"/>
      <c r="F5" s="2"/>
      <c r="G5" s="2"/>
      <c r="H5" s="2"/>
      <c r="I5" s="2">
        <f t="shared" ref="I5:I10" si="3">SUM(D5:H5)</f>
        <v>0</v>
      </c>
      <c r="J5" s="2">
        <f t="shared" ref="J5:J10" si="4">SUM(P5/3)</f>
        <v>0</v>
      </c>
      <c r="K5" s="2"/>
      <c r="L5" s="2">
        <f t="shared" ref="L5" si="5">SUM(J5:K5)</f>
        <v>0</v>
      </c>
      <c r="M5" s="2">
        <f t="shared" ref="M5:M10" si="6">RANK(L5,$L$4:$L$10)</f>
        <v>1</v>
      </c>
      <c r="N5" s="2">
        <f t="shared" si="0"/>
        <v>0</v>
      </c>
      <c r="O5" s="2">
        <f t="shared" si="1"/>
        <v>0</v>
      </c>
      <c r="P5" s="26">
        <f t="shared" si="2"/>
        <v>0</v>
      </c>
      <c r="Q5" s="26">
        <f t="shared" ref="Q5" si="7">AVERAGE(N5:O5)</f>
        <v>0</v>
      </c>
      <c r="R5" s="24">
        <f t="shared" ref="R5" si="8">L5-Q5</f>
        <v>0</v>
      </c>
    </row>
    <row r="6" spans="1:18" ht="30" customHeight="1" x14ac:dyDescent="0.3">
      <c r="A6" s="2">
        <v>3</v>
      </c>
      <c r="B6" s="28" t="s">
        <v>148</v>
      </c>
      <c r="C6" s="28" t="s">
        <v>40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>SUM(J6:K6)</f>
        <v>0</v>
      </c>
      <c r="M6" s="2">
        <f t="shared" si="6"/>
        <v>1</v>
      </c>
      <c r="N6" s="2">
        <f t="shared" si="0"/>
        <v>0</v>
      </c>
      <c r="O6" s="2">
        <f t="shared" si="1"/>
        <v>0</v>
      </c>
      <c r="P6" s="26">
        <f t="shared" si="2"/>
        <v>0</v>
      </c>
      <c r="Q6" s="26">
        <f>AVERAGE(N6:O6)</f>
        <v>0</v>
      </c>
      <c r="R6" s="24">
        <f>L6-Q6</f>
        <v>0</v>
      </c>
    </row>
    <row r="7" spans="1:18" ht="30" customHeight="1" x14ac:dyDescent="0.3">
      <c r="A7" s="2">
        <v>4</v>
      </c>
      <c r="B7" s="28" t="s">
        <v>149</v>
      </c>
      <c r="C7" s="28" t="s">
        <v>21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ref="L7:L10" si="9">SUM(J7:K7)</f>
        <v>0</v>
      </c>
      <c r="M7" s="2">
        <f t="shared" si="6"/>
        <v>1</v>
      </c>
      <c r="N7" s="2">
        <f t="shared" ref="N7:N10" si="10">MAX(D7:H7)</f>
        <v>0</v>
      </c>
      <c r="O7" s="2">
        <f t="shared" ref="O7:O10" si="11">MIN(D7:H7)</f>
        <v>0</v>
      </c>
      <c r="P7" s="26">
        <f t="shared" ref="P7:P10" si="12">SUM(I7-N7-O7)</f>
        <v>0</v>
      </c>
      <c r="Q7" s="26">
        <f t="shared" ref="Q7:Q10" si="13">AVERAGE(N7:O7)</f>
        <v>0</v>
      </c>
      <c r="R7" s="24">
        <f t="shared" ref="R7:R10" si="14">L7-Q7</f>
        <v>0</v>
      </c>
    </row>
    <row r="8" spans="1:18" ht="30" customHeight="1" x14ac:dyDescent="0.3">
      <c r="A8" s="2">
        <v>5</v>
      </c>
      <c r="B8" s="28" t="s">
        <v>145</v>
      </c>
      <c r="C8" s="28" t="s">
        <v>146</v>
      </c>
      <c r="D8" s="2"/>
      <c r="E8" s="2"/>
      <c r="F8" s="2"/>
      <c r="G8" s="2"/>
      <c r="H8" s="2"/>
      <c r="I8" s="2">
        <f t="shared" si="3"/>
        <v>0</v>
      </c>
      <c r="J8" s="2">
        <f t="shared" si="4"/>
        <v>0</v>
      </c>
      <c r="K8" s="2"/>
      <c r="L8" s="2">
        <f t="shared" si="9"/>
        <v>0</v>
      </c>
      <c r="M8" s="2">
        <f t="shared" si="6"/>
        <v>1</v>
      </c>
      <c r="N8" s="2">
        <f t="shared" si="10"/>
        <v>0</v>
      </c>
      <c r="O8" s="2">
        <f t="shared" si="11"/>
        <v>0</v>
      </c>
      <c r="P8" s="26">
        <f t="shared" si="12"/>
        <v>0</v>
      </c>
      <c r="Q8" s="26">
        <f t="shared" si="13"/>
        <v>0</v>
      </c>
      <c r="R8" s="24">
        <f t="shared" si="14"/>
        <v>0</v>
      </c>
    </row>
    <row r="9" spans="1:18" ht="30" customHeight="1" x14ac:dyDescent="0.3">
      <c r="A9" s="2">
        <v>6</v>
      </c>
      <c r="B9" s="28" t="s">
        <v>147</v>
      </c>
      <c r="C9" s="28" t="s">
        <v>39</v>
      </c>
      <c r="D9" s="2"/>
      <c r="E9" s="2"/>
      <c r="F9" s="2"/>
      <c r="G9" s="2"/>
      <c r="H9" s="2"/>
      <c r="I9" s="2">
        <f t="shared" si="3"/>
        <v>0</v>
      </c>
      <c r="J9" s="2">
        <f t="shared" si="4"/>
        <v>0</v>
      </c>
      <c r="K9" s="2"/>
      <c r="L9" s="2">
        <f t="shared" si="9"/>
        <v>0</v>
      </c>
      <c r="M9" s="2">
        <f t="shared" si="6"/>
        <v>1</v>
      </c>
      <c r="N9" s="2">
        <f t="shared" si="10"/>
        <v>0</v>
      </c>
      <c r="O9" s="2">
        <f t="shared" si="11"/>
        <v>0</v>
      </c>
      <c r="P9" s="26">
        <f t="shared" si="12"/>
        <v>0</v>
      </c>
      <c r="Q9" s="26">
        <f t="shared" si="13"/>
        <v>0</v>
      </c>
      <c r="R9" s="24">
        <f t="shared" si="14"/>
        <v>0</v>
      </c>
    </row>
    <row r="10" spans="1:18" ht="30" customHeight="1" x14ac:dyDescent="0.3">
      <c r="A10" s="2">
        <v>7</v>
      </c>
      <c r="B10" s="28" t="s">
        <v>28</v>
      </c>
      <c r="C10" s="28" t="s">
        <v>20</v>
      </c>
      <c r="D10" s="2"/>
      <c r="E10" s="2"/>
      <c r="F10" s="2"/>
      <c r="G10" s="2"/>
      <c r="H10" s="2"/>
      <c r="I10" s="2">
        <f t="shared" si="3"/>
        <v>0</v>
      </c>
      <c r="J10" s="2">
        <f t="shared" si="4"/>
        <v>0</v>
      </c>
      <c r="K10" s="2"/>
      <c r="L10" s="2">
        <f t="shared" si="9"/>
        <v>0</v>
      </c>
      <c r="M10" s="2">
        <f t="shared" si="6"/>
        <v>1</v>
      </c>
      <c r="N10" s="2">
        <f t="shared" si="10"/>
        <v>0</v>
      </c>
      <c r="O10" s="2">
        <f t="shared" si="11"/>
        <v>0</v>
      </c>
      <c r="P10" s="26">
        <f t="shared" si="12"/>
        <v>0</v>
      </c>
      <c r="Q10" s="26">
        <f t="shared" si="13"/>
        <v>0</v>
      </c>
      <c r="R10" s="24">
        <f t="shared" si="14"/>
        <v>0</v>
      </c>
    </row>
    <row r="11" spans="1:18" ht="30" customHeight="1" x14ac:dyDescent="0.3">
      <c r="A11" s="2">
        <v>8</v>
      </c>
      <c r="B11" s="28" t="s">
        <v>150</v>
      </c>
      <c r="C11" s="28" t="s">
        <v>21</v>
      </c>
      <c r="D11" s="2"/>
      <c r="E11" s="2"/>
      <c r="F11" s="2"/>
      <c r="G11" s="2"/>
      <c r="H11" s="2"/>
      <c r="I11" s="2">
        <f t="shared" ref="I11" si="15">SUM(D11:H11)</f>
        <v>0</v>
      </c>
      <c r="J11" s="2">
        <f t="shared" ref="J11" si="16">SUM(P11/3)</f>
        <v>0</v>
      </c>
      <c r="K11" s="2"/>
      <c r="L11" s="2">
        <f t="shared" ref="L11" si="17">SUM(J11:K11)</f>
        <v>0</v>
      </c>
      <c r="M11" s="2">
        <f t="shared" ref="M11" si="18">RANK(L11,$L$4:$L$10)</f>
        <v>1</v>
      </c>
      <c r="N11" s="2">
        <f t="shared" ref="N11" si="19">MAX(D11:H11)</f>
        <v>0</v>
      </c>
      <c r="O11" s="2">
        <f t="shared" ref="O11" si="20">MIN(D11:H11)</f>
        <v>0</v>
      </c>
      <c r="P11" s="26">
        <f t="shared" ref="P11" si="21">SUM(I11-N11-O11)</f>
        <v>0</v>
      </c>
      <c r="Q11" s="26">
        <f t="shared" ref="Q11" si="22">AVERAGE(N11:O11)</f>
        <v>0</v>
      </c>
      <c r="R11" s="24">
        <f t="shared" ref="R11" si="23">L11-Q11</f>
        <v>0</v>
      </c>
    </row>
    <row r="12" spans="1:18" ht="30" customHeight="1" x14ac:dyDescent="0.3">
      <c r="A12" s="36" t="s">
        <v>151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8" ht="30" customHeight="1" x14ac:dyDescent="0.3">
      <c r="C13" s="37" t="s">
        <v>24</v>
      </c>
      <c r="D13" s="37"/>
      <c r="E13" s="37"/>
    </row>
    <row r="14" spans="1:18" ht="30" customHeight="1" x14ac:dyDescent="0.3">
      <c r="A14" s="33" t="s">
        <v>75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</row>
    <row r="15" spans="1:18" ht="30" customHeight="1" x14ac:dyDescent="0.3"/>
    <row r="16" spans="1:18" ht="30" customHeight="1" x14ac:dyDescent="0.3"/>
    <row r="17" spans="1:18" ht="30" customHeight="1" x14ac:dyDescent="0.3"/>
    <row r="18" spans="1:18" ht="30" customHeight="1" x14ac:dyDescent="0.3">
      <c r="A18" s="3"/>
      <c r="B18" s="17"/>
      <c r="C18" s="1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R18" s="8"/>
    </row>
    <row r="19" spans="1:18" ht="30" customHeight="1" x14ac:dyDescent="0.3"/>
    <row r="20" spans="1:18" ht="30" customHeight="1" x14ac:dyDescent="0.3"/>
    <row r="21" spans="1:18" ht="30" customHeight="1" x14ac:dyDescent="0.3"/>
  </sheetData>
  <sortState xmlns:xlrd2="http://schemas.microsoft.com/office/spreadsheetml/2017/richdata2" ref="A4:C6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22"/>
  <sheetViews>
    <sheetView topLeftCell="B1" zoomScale="80" zoomScaleNormal="80" workbookViewId="0">
      <selection activeCell="N18" sqref="N18"/>
    </sheetView>
  </sheetViews>
  <sheetFormatPr defaultColWidth="9" defaultRowHeight="16.2" x14ac:dyDescent="0.3"/>
  <cols>
    <col min="1" max="1" width="5.109375" style="1" customWidth="1"/>
    <col min="2" max="2" width="8.77734375" style="1" customWidth="1"/>
    <col min="3" max="3" width="11.5546875" style="1" bestFit="1" customWidth="1"/>
    <col min="4" max="8" width="7" style="1" bestFit="1" customWidth="1"/>
    <col min="9" max="9" width="7.44140625" style="1" customWidth="1"/>
    <col min="10" max="10" width="7.33203125" style="1" customWidth="1"/>
    <col min="11" max="11" width="9.6640625" style="1" customWidth="1"/>
    <col min="12" max="12" width="7.44140625" style="1" customWidth="1"/>
    <col min="13" max="13" width="8.6640625" style="1" customWidth="1"/>
    <col min="14" max="14" width="7.6640625" style="1" customWidth="1"/>
    <col min="15" max="15" width="7.109375" style="1" customWidth="1"/>
    <col min="16" max="16" width="9.33203125" style="6" customWidth="1"/>
    <col min="17" max="17" width="8.88671875" style="6" customWidth="1"/>
    <col min="18" max="18" width="13.109375" style="1" customWidth="1"/>
    <col min="19" max="16384" width="9" style="1"/>
  </cols>
  <sheetData>
    <row r="1" spans="1:18" ht="27.6" customHeight="1" x14ac:dyDescent="0.3">
      <c r="A1" s="38" t="s">
        <v>152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8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47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ht="30" customHeight="1" x14ac:dyDescent="0.3">
      <c r="A4" s="2">
        <v>1</v>
      </c>
      <c r="B4" s="28" t="s">
        <v>157</v>
      </c>
      <c r="C4" s="28" t="s">
        <v>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28" t="s">
        <v>156</v>
      </c>
      <c r="C5" s="28" t="s">
        <v>104</v>
      </c>
      <c r="D5" s="2"/>
      <c r="E5" s="2"/>
      <c r="F5" s="2"/>
      <c r="G5" s="2"/>
      <c r="H5" s="2"/>
      <c r="I5" s="2">
        <f t="shared" ref="I5:I9" si="1">SUM(D5:H5)</f>
        <v>0</v>
      </c>
      <c r="J5" s="2">
        <f t="shared" ref="J5:J9" si="2">SUM(P5/3)</f>
        <v>0</v>
      </c>
      <c r="K5" s="2"/>
      <c r="L5" s="2">
        <f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>AVERAGE(N5:O5)</f>
        <v>0</v>
      </c>
      <c r="R5" s="24">
        <f>L5-Q5</f>
        <v>0</v>
      </c>
    </row>
    <row r="6" spans="1:18" ht="30" customHeight="1" x14ac:dyDescent="0.3">
      <c r="A6" s="2">
        <v>3</v>
      </c>
      <c r="B6" s="28" t="s">
        <v>155</v>
      </c>
      <c r="C6" s="28" t="s">
        <v>61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ref="L6:L9" si="3">SUM(J6:K6)</f>
        <v>0</v>
      </c>
      <c r="M6" s="2">
        <f t="shared" si="0"/>
        <v>1</v>
      </c>
      <c r="N6" s="2">
        <f t="shared" ref="N6:N9" si="4">MAX(D6:H6)</f>
        <v>0</v>
      </c>
      <c r="O6" s="2">
        <f t="shared" ref="O6:O9" si="5">MIN(D6:H6)</f>
        <v>0</v>
      </c>
      <c r="P6" s="26">
        <f t="shared" ref="P6:P9" si="6">SUM(I6-N6-O6)</f>
        <v>0</v>
      </c>
      <c r="Q6" s="26">
        <f t="shared" ref="Q6:Q9" si="7">AVERAGE(N6:O6)</f>
        <v>0</v>
      </c>
      <c r="R6" s="23">
        <f t="shared" ref="R6:R9" si="8">L6-Q6</f>
        <v>0</v>
      </c>
    </row>
    <row r="7" spans="1:18" ht="30" customHeight="1" x14ac:dyDescent="0.3">
      <c r="A7" s="2">
        <v>4</v>
      </c>
      <c r="B7" s="28" t="s">
        <v>217</v>
      </c>
      <c r="C7" s="28" t="s">
        <v>218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2">
        <f t="shared" si="4"/>
        <v>0</v>
      </c>
      <c r="O7" s="2">
        <f t="shared" si="5"/>
        <v>0</v>
      </c>
      <c r="P7" s="26">
        <f t="shared" si="6"/>
        <v>0</v>
      </c>
      <c r="Q7" s="26">
        <f t="shared" si="7"/>
        <v>0</v>
      </c>
      <c r="R7" s="24">
        <f t="shared" si="8"/>
        <v>0</v>
      </c>
    </row>
    <row r="8" spans="1:18" ht="30" customHeight="1" x14ac:dyDescent="0.3">
      <c r="A8" s="2">
        <v>5</v>
      </c>
      <c r="B8" s="28" t="s">
        <v>158</v>
      </c>
      <c r="C8" s="28" t="s">
        <v>63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2">
        <f t="shared" si="4"/>
        <v>0</v>
      </c>
      <c r="O8" s="2">
        <f t="shared" si="5"/>
        <v>0</v>
      </c>
      <c r="P8" s="26">
        <f t="shared" si="6"/>
        <v>0</v>
      </c>
      <c r="Q8" s="26">
        <f t="shared" si="7"/>
        <v>0</v>
      </c>
      <c r="R8" s="23">
        <f t="shared" si="8"/>
        <v>0</v>
      </c>
    </row>
    <row r="9" spans="1:18" ht="30" customHeight="1" x14ac:dyDescent="0.3">
      <c r="A9" s="2">
        <v>6</v>
      </c>
      <c r="B9" s="28" t="s">
        <v>153</v>
      </c>
      <c r="C9" s="28" t="s">
        <v>61</v>
      </c>
      <c r="D9" s="2"/>
      <c r="E9" s="2"/>
      <c r="F9" s="2"/>
      <c r="G9" s="2"/>
      <c r="H9" s="2"/>
      <c r="I9" s="2">
        <f t="shared" si="1"/>
        <v>0</v>
      </c>
      <c r="J9" s="2">
        <f t="shared" si="2"/>
        <v>0</v>
      </c>
      <c r="K9" s="2"/>
      <c r="L9" s="2">
        <f t="shared" si="3"/>
        <v>0</v>
      </c>
      <c r="M9" s="2">
        <f t="shared" si="0"/>
        <v>1</v>
      </c>
      <c r="N9" s="2">
        <f t="shared" si="4"/>
        <v>0</v>
      </c>
      <c r="O9" s="2">
        <f t="shared" si="5"/>
        <v>0</v>
      </c>
      <c r="P9" s="26">
        <f t="shared" si="6"/>
        <v>0</v>
      </c>
      <c r="Q9" s="26">
        <f t="shared" si="7"/>
        <v>0</v>
      </c>
      <c r="R9" s="24">
        <f t="shared" si="8"/>
        <v>0</v>
      </c>
    </row>
    <row r="10" spans="1:18" ht="30" customHeight="1" x14ac:dyDescent="0.3">
      <c r="A10" s="2">
        <v>7</v>
      </c>
      <c r="B10" s="28" t="s">
        <v>219</v>
      </c>
      <c r="C10" s="28" t="s">
        <v>118</v>
      </c>
      <c r="D10" s="2"/>
      <c r="E10" s="2"/>
      <c r="F10" s="2"/>
      <c r="G10" s="2"/>
      <c r="H10" s="2"/>
      <c r="I10" s="2">
        <f t="shared" ref="I10:I13" si="9">SUM(D10:H10)</f>
        <v>0</v>
      </c>
      <c r="J10" s="2">
        <f t="shared" ref="J10:J13" si="10">SUM(P10/3)</f>
        <v>0</v>
      </c>
      <c r="K10" s="2"/>
      <c r="L10" s="2">
        <f t="shared" ref="L10:L13" si="11">SUM(J10:K10)</f>
        <v>0</v>
      </c>
      <c r="M10" s="2">
        <f t="shared" ref="M10:M13" si="12">RANK(L10,$L$4:$L$9)</f>
        <v>1</v>
      </c>
      <c r="N10" s="2">
        <f t="shared" ref="N10:N13" si="13">MAX(D10:H10)</f>
        <v>0</v>
      </c>
      <c r="O10" s="2">
        <f t="shared" ref="O10:O13" si="14">MIN(D10:H10)</f>
        <v>0</v>
      </c>
      <c r="P10" s="26">
        <f t="shared" ref="P10:P13" si="15">SUM(I10-N10-O10)</f>
        <v>0</v>
      </c>
      <c r="Q10" s="26">
        <f t="shared" ref="Q10:Q13" si="16">AVERAGE(N10:O10)</f>
        <v>0</v>
      </c>
      <c r="R10" s="24">
        <f t="shared" ref="R10:R13" si="17">L10-Q10</f>
        <v>0</v>
      </c>
    </row>
    <row r="11" spans="1:18" ht="30" customHeight="1" x14ac:dyDescent="0.3">
      <c r="A11" s="2">
        <v>8</v>
      </c>
      <c r="B11" s="28" t="s">
        <v>216</v>
      </c>
      <c r="C11" s="28" t="s">
        <v>63</v>
      </c>
      <c r="D11" s="2"/>
      <c r="E11" s="2"/>
      <c r="F11" s="2"/>
      <c r="G11" s="2"/>
      <c r="H11" s="2"/>
      <c r="I11" s="2">
        <f>SUM(D11:H11)</f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2">
        <f>MAX(D11:H11)</f>
        <v>0</v>
      </c>
      <c r="O11" s="2">
        <f>MIN(D11:H11)</f>
        <v>0</v>
      </c>
      <c r="P11" s="26">
        <f t="shared" si="15"/>
        <v>0</v>
      </c>
      <c r="Q11" s="26">
        <f t="shared" si="16"/>
        <v>0</v>
      </c>
      <c r="R11" s="24">
        <f t="shared" si="17"/>
        <v>0</v>
      </c>
    </row>
    <row r="12" spans="1:18" ht="30" customHeight="1" x14ac:dyDescent="0.3">
      <c r="A12" s="2">
        <v>9</v>
      </c>
      <c r="B12" s="28" t="s">
        <v>154</v>
      </c>
      <c r="C12" s="28" t="s">
        <v>61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2">
        <f t="shared" si="13"/>
        <v>0</v>
      </c>
      <c r="O12" s="2">
        <f t="shared" si="14"/>
        <v>0</v>
      </c>
      <c r="P12" s="26">
        <f t="shared" si="15"/>
        <v>0</v>
      </c>
      <c r="Q12" s="26">
        <f t="shared" si="16"/>
        <v>0</v>
      </c>
      <c r="R12" s="24">
        <f t="shared" si="17"/>
        <v>0</v>
      </c>
    </row>
    <row r="13" spans="1:18" ht="30" customHeight="1" x14ac:dyDescent="0.3">
      <c r="A13" s="2">
        <v>10</v>
      </c>
      <c r="B13" s="28" t="s">
        <v>220</v>
      </c>
      <c r="C13" s="28" t="s">
        <v>118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2">
        <f t="shared" si="13"/>
        <v>0</v>
      </c>
      <c r="O13" s="2">
        <f t="shared" si="14"/>
        <v>0</v>
      </c>
      <c r="P13" s="26">
        <f t="shared" si="15"/>
        <v>0</v>
      </c>
      <c r="Q13" s="26">
        <f t="shared" si="16"/>
        <v>0</v>
      </c>
      <c r="R13" s="24">
        <f t="shared" si="17"/>
        <v>0</v>
      </c>
    </row>
    <row r="14" spans="1:18" ht="30" customHeight="1" x14ac:dyDescent="0.3">
      <c r="A14" s="36" t="s">
        <v>143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8" ht="30" customHeight="1" x14ac:dyDescent="0.3">
      <c r="A15" s="4"/>
      <c r="B15" s="4"/>
      <c r="C15" s="37" t="s">
        <v>24</v>
      </c>
      <c r="D15" s="37"/>
      <c r="E15" s="37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0" customHeight="1" x14ac:dyDescent="0.3">
      <c r="A16" s="44" t="s">
        <v>58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1:18" ht="30" customHeight="1" x14ac:dyDescent="0.3"/>
    <row r="18" spans="1:18" ht="30" customHeight="1" x14ac:dyDescent="0.3"/>
    <row r="19" spans="1:18" ht="30" customHeight="1" x14ac:dyDescent="0.3"/>
    <row r="20" spans="1:18" ht="36.9" customHeight="1" x14ac:dyDescent="0.3">
      <c r="A20" s="3"/>
      <c r="B20" s="17"/>
      <c r="C20" s="17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R20" s="7"/>
    </row>
    <row r="21" spans="1:18" ht="36.9" customHeight="1" x14ac:dyDescent="0.3">
      <c r="P21" s="1"/>
      <c r="Q21" s="1"/>
    </row>
    <row r="22" spans="1:18" ht="36.9" customHeight="1" x14ac:dyDescent="0.3">
      <c r="P22" s="1"/>
      <c r="Q22" s="1"/>
    </row>
  </sheetData>
  <sortState xmlns:xlrd2="http://schemas.microsoft.com/office/spreadsheetml/2017/richdata2" ref="A4:C6">
    <sortCondition ref="A3"/>
  </sortState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3"/>
  <sheetViews>
    <sheetView zoomScale="70" zoomScaleNormal="70" workbookViewId="0">
      <selection activeCell="M28" sqref="M28"/>
    </sheetView>
  </sheetViews>
  <sheetFormatPr defaultColWidth="9" defaultRowHeight="16.2" x14ac:dyDescent="0.3"/>
  <cols>
    <col min="1" max="1" width="5.109375" style="1" customWidth="1"/>
    <col min="2" max="2" width="8.88671875" style="1" bestFit="1" customWidth="1"/>
    <col min="3" max="3" width="11.21875" style="1" bestFit="1" customWidth="1"/>
    <col min="4" max="8" width="7" style="1" bestFit="1" customWidth="1"/>
    <col min="9" max="10" width="7.44140625" style="1" customWidth="1"/>
    <col min="11" max="11" width="8.77734375" style="1" customWidth="1"/>
    <col min="12" max="12" width="7.44140625" style="1" customWidth="1"/>
    <col min="13" max="13" width="4.88671875" style="1" customWidth="1"/>
    <col min="14" max="14" width="7.33203125" style="1" customWidth="1"/>
    <col min="15" max="15" width="7.44140625" style="1" customWidth="1"/>
    <col min="16" max="16" width="9" style="6" customWidth="1"/>
    <col min="17" max="17" width="8.109375" style="6" customWidth="1"/>
    <col min="18" max="18" width="13.109375" style="1" customWidth="1"/>
    <col min="19" max="16384" width="9" style="1"/>
  </cols>
  <sheetData>
    <row r="1" spans="1:18" ht="20.100000000000001" customHeight="1" x14ac:dyDescent="0.3">
      <c r="A1" s="38" t="s">
        <v>159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8" ht="20.100000000000001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ht="30" customHeight="1" x14ac:dyDescent="0.3">
      <c r="A4" s="2">
        <v>1</v>
      </c>
      <c r="B4" s="28" t="s">
        <v>38</v>
      </c>
      <c r="C4" s="28" t="s">
        <v>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RANK(L4,$L$4:$L$10)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28" t="s">
        <v>165</v>
      </c>
      <c r="C5" s="28" t="s">
        <v>166</v>
      </c>
      <c r="D5" s="2"/>
      <c r="E5" s="2"/>
      <c r="F5" s="2"/>
      <c r="G5" s="2"/>
      <c r="H5" s="2"/>
      <c r="I5" s="2">
        <f t="shared" ref="I5:I10" si="1">SUM(D5:H5)</f>
        <v>0</v>
      </c>
      <c r="J5" s="2">
        <f t="shared" ref="J5:J10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8" si="4">AVERAGE(N5:O5)</f>
        <v>0</v>
      </c>
      <c r="R5" s="24">
        <f t="shared" ref="R5:R8" si="5">L5-Q5</f>
        <v>0</v>
      </c>
    </row>
    <row r="6" spans="1:18" ht="30" customHeight="1" x14ac:dyDescent="0.3">
      <c r="A6" s="2">
        <v>3</v>
      </c>
      <c r="B6" s="28" t="s">
        <v>160</v>
      </c>
      <c r="C6" s="28" t="s">
        <v>61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>SUM(J6:K6)</f>
        <v>0</v>
      </c>
      <c r="M6" s="2">
        <f t="shared" si="0"/>
        <v>1</v>
      </c>
      <c r="N6" s="2">
        <f>MAX(D6:H6)</f>
        <v>0</v>
      </c>
      <c r="O6" s="2">
        <f>MIN(D6:H6)</f>
        <v>0</v>
      </c>
      <c r="P6" s="26">
        <f>SUM(I6-N6-O6)</f>
        <v>0</v>
      </c>
      <c r="Q6" s="26">
        <f>AVERAGE(N6:O6)</f>
        <v>0</v>
      </c>
      <c r="R6" s="24">
        <f>L6-Q6</f>
        <v>0</v>
      </c>
    </row>
    <row r="7" spans="1:18" ht="30" customHeight="1" x14ac:dyDescent="0.3">
      <c r="A7" s="2">
        <v>4</v>
      </c>
      <c r="B7" s="28" t="s">
        <v>162</v>
      </c>
      <c r="C7" s="28" t="s">
        <v>61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2">
        <f>MAX(D7:H7)</f>
        <v>0</v>
      </c>
      <c r="O7" s="2">
        <f>MIN(D7:H7)</f>
        <v>0</v>
      </c>
      <c r="P7" s="26">
        <f>SUM(I7-N7-O7)</f>
        <v>0</v>
      </c>
      <c r="Q7" s="26">
        <f t="shared" si="4"/>
        <v>0</v>
      </c>
      <c r="R7" s="24">
        <f t="shared" si="5"/>
        <v>0</v>
      </c>
    </row>
    <row r="8" spans="1:18" ht="30" customHeight="1" x14ac:dyDescent="0.3">
      <c r="A8" s="2">
        <v>5</v>
      </c>
      <c r="B8" s="28" t="s">
        <v>163</v>
      </c>
      <c r="C8" s="28" t="s">
        <v>63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2">
        <f t="shared" ref="N8:N10" si="6">MAX(D8:H8)</f>
        <v>0</v>
      </c>
      <c r="O8" s="2">
        <f t="shared" ref="O8:O10" si="7">MIN(D8:H8)</f>
        <v>0</v>
      </c>
      <c r="P8" s="26">
        <f t="shared" ref="P8:P10" si="8">SUM(I8-N8-O8)</f>
        <v>0</v>
      </c>
      <c r="Q8" s="26">
        <f t="shared" si="4"/>
        <v>0</v>
      </c>
      <c r="R8" s="24">
        <f t="shared" si="5"/>
        <v>0</v>
      </c>
    </row>
    <row r="9" spans="1:18" ht="30" customHeight="1" x14ac:dyDescent="0.3">
      <c r="A9" s="2">
        <v>6</v>
      </c>
      <c r="B9" s="28" t="s">
        <v>164</v>
      </c>
      <c r="C9" s="28" t="s">
        <v>63</v>
      </c>
      <c r="D9" s="2"/>
      <c r="E9" s="2"/>
      <c r="F9" s="2"/>
      <c r="G9" s="2"/>
      <c r="H9" s="2"/>
      <c r="I9" s="2">
        <f t="shared" si="1"/>
        <v>0</v>
      </c>
      <c r="J9" s="2">
        <f t="shared" si="2"/>
        <v>0</v>
      </c>
      <c r="K9" s="2"/>
      <c r="L9" s="2">
        <f t="shared" ref="L9:L10" si="9">SUM(J9:K9)</f>
        <v>0</v>
      </c>
      <c r="M9" s="2">
        <f t="shared" si="0"/>
        <v>1</v>
      </c>
      <c r="N9" s="2">
        <f t="shared" si="6"/>
        <v>0</v>
      </c>
      <c r="O9" s="2">
        <f t="shared" si="7"/>
        <v>0</v>
      </c>
      <c r="P9" s="26">
        <f t="shared" si="8"/>
        <v>0</v>
      </c>
      <c r="Q9" s="26">
        <f t="shared" ref="Q9:Q10" si="10">AVERAGE(N9:O9)</f>
        <v>0</v>
      </c>
      <c r="R9" s="24">
        <f t="shared" ref="R9:R10" si="11">L9-Q9</f>
        <v>0</v>
      </c>
    </row>
    <row r="10" spans="1:18" ht="30" customHeight="1" x14ac:dyDescent="0.3">
      <c r="A10" s="2">
        <v>7</v>
      </c>
      <c r="B10" s="28" t="s">
        <v>161</v>
      </c>
      <c r="C10" s="28" t="s">
        <v>61</v>
      </c>
      <c r="D10" s="2"/>
      <c r="E10" s="2"/>
      <c r="F10" s="2"/>
      <c r="G10" s="2"/>
      <c r="H10" s="2"/>
      <c r="I10" s="2">
        <f t="shared" si="1"/>
        <v>0</v>
      </c>
      <c r="J10" s="2">
        <f t="shared" si="2"/>
        <v>0</v>
      </c>
      <c r="K10" s="2"/>
      <c r="L10" s="2">
        <f t="shared" si="9"/>
        <v>0</v>
      </c>
      <c r="M10" s="2">
        <f t="shared" si="0"/>
        <v>1</v>
      </c>
      <c r="N10" s="2">
        <f t="shared" si="6"/>
        <v>0</v>
      </c>
      <c r="O10" s="2">
        <f t="shared" si="7"/>
        <v>0</v>
      </c>
      <c r="P10" s="26">
        <f t="shared" si="8"/>
        <v>0</v>
      </c>
      <c r="Q10" s="26">
        <f t="shared" si="10"/>
        <v>0</v>
      </c>
      <c r="R10" s="24">
        <f t="shared" si="11"/>
        <v>0</v>
      </c>
    </row>
    <row r="11" spans="1:18" ht="30" customHeight="1" x14ac:dyDescent="0.3">
      <c r="A11" s="36" t="s">
        <v>167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8" ht="30" customHeight="1" x14ac:dyDescent="0.3">
      <c r="A12" s="4"/>
      <c r="B12" s="4"/>
      <c r="C12" s="37" t="s">
        <v>24</v>
      </c>
      <c r="D12" s="37"/>
      <c r="E12" s="37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0" customHeight="1" x14ac:dyDescent="0.3">
      <c r="A13" s="33" t="s">
        <v>65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</row>
  </sheetData>
  <sortState xmlns:xlrd2="http://schemas.microsoft.com/office/spreadsheetml/2017/richdata2" ref="A4:C12">
    <sortCondition ref="A3"/>
  </sortState>
  <mergeCells count="6">
    <mergeCell ref="A13:R13"/>
    <mergeCell ref="A1:M2"/>
    <mergeCell ref="N2:P2"/>
    <mergeCell ref="Q2:R2"/>
    <mergeCell ref="C12:E12"/>
    <mergeCell ref="A11:O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9"/>
  <sheetViews>
    <sheetView zoomScale="80" zoomScaleNormal="80" workbookViewId="0">
      <selection activeCell="M19" sqref="M19"/>
    </sheetView>
  </sheetViews>
  <sheetFormatPr defaultColWidth="9" defaultRowHeight="16.2" x14ac:dyDescent="0.3"/>
  <cols>
    <col min="1" max="1" width="4.44140625" style="1" customWidth="1"/>
    <col min="2" max="2" width="8.21875" style="1" customWidth="1"/>
    <col min="3" max="3" width="10.664062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.33203125" style="1" customWidth="1"/>
    <col min="12" max="12" width="7.44140625" style="1" customWidth="1"/>
    <col min="13" max="13" width="4.33203125" style="1" customWidth="1"/>
    <col min="14" max="14" width="7.33203125" style="1" customWidth="1"/>
    <col min="15" max="15" width="6.44140625" style="1" customWidth="1"/>
    <col min="16" max="16" width="8.88671875" style="6" customWidth="1"/>
    <col min="17" max="17" width="8.6640625" style="6" customWidth="1"/>
    <col min="18" max="18" width="13.21875" style="1" customWidth="1"/>
    <col min="19" max="16384" width="9" style="1"/>
  </cols>
  <sheetData>
    <row r="1" spans="1:18" ht="20.100000000000001" customHeight="1" x14ac:dyDescent="0.3">
      <c r="A1" s="38" t="s">
        <v>170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1"/>
      <c r="O1" s="21"/>
      <c r="P1" s="22"/>
      <c r="Q1" s="22"/>
      <c r="R1" s="21"/>
    </row>
    <row r="2" spans="1:18" ht="20.100000000000001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47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s="31" customFormat="1" ht="37.799999999999997" customHeight="1" x14ac:dyDescent="0.3">
      <c r="A4" s="2">
        <v>1</v>
      </c>
      <c r="B4" s="28" t="s">
        <v>211</v>
      </c>
      <c r="C4" s="28" t="s">
        <v>168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2">
        <f>SUM(I4-N4-O4)</f>
        <v>0</v>
      </c>
      <c r="Q4" s="2">
        <f>AVERAGE(N4:O4)</f>
        <v>0</v>
      </c>
      <c r="R4" s="30">
        <f>L4-Q4</f>
        <v>0</v>
      </c>
    </row>
    <row r="5" spans="1:18" s="31" customFormat="1" ht="37.799999999999997" customHeight="1" x14ac:dyDescent="0.3">
      <c r="A5" s="2">
        <v>2</v>
      </c>
      <c r="B5" s="29" t="s">
        <v>212</v>
      </c>
      <c r="C5" s="29" t="s">
        <v>171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 t="shared" ref="M5:M6" si="3">RANK(L5,$L$4:$L$6)</f>
        <v>1</v>
      </c>
      <c r="N5" s="2">
        <f>MAX(D5:H5)</f>
        <v>0</v>
      </c>
      <c r="O5" s="2">
        <f>MIN(D5:H5)</f>
        <v>0</v>
      </c>
      <c r="P5" s="2">
        <f>SUM(I5-N5-O5)</f>
        <v>0</v>
      </c>
      <c r="Q5" s="2">
        <f t="shared" ref="Q5:Q6" si="4">AVERAGE(N5:O5)</f>
        <v>0</v>
      </c>
      <c r="R5" s="32">
        <f t="shared" ref="R5:R6" si="5">L5-Q5</f>
        <v>0</v>
      </c>
    </row>
    <row r="6" spans="1:18" s="31" customFormat="1" ht="37.799999999999997" customHeight="1" x14ac:dyDescent="0.3">
      <c r="A6" s="2">
        <v>3</v>
      </c>
      <c r="B6" s="29" t="s">
        <v>213</v>
      </c>
      <c r="C6" s="29" t="s">
        <v>169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>MAX(D6:H6)</f>
        <v>0</v>
      </c>
      <c r="O6" s="2">
        <f>MIN(D6:H6)</f>
        <v>0</v>
      </c>
      <c r="P6" s="2">
        <f>SUM(I6-N6-O6)</f>
        <v>0</v>
      </c>
      <c r="Q6" s="2">
        <f t="shared" si="4"/>
        <v>0</v>
      </c>
      <c r="R6" s="32">
        <f t="shared" si="5"/>
        <v>0</v>
      </c>
    </row>
    <row r="7" spans="1:18" s="31" customFormat="1" ht="37.799999999999997" customHeight="1" x14ac:dyDescent="0.3">
      <c r="A7" s="2">
        <v>4</v>
      </c>
      <c r="B7" s="29" t="s">
        <v>215</v>
      </c>
      <c r="C7" s="29" t="s">
        <v>173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RANK(L7,$L$4:$L$6)</f>
        <v>1</v>
      </c>
      <c r="N7" s="2">
        <f>MAX(D7:H7)</f>
        <v>0</v>
      </c>
      <c r="O7" s="2">
        <f>MIN(D7:H7)</f>
        <v>0</v>
      </c>
      <c r="P7" s="2">
        <f>SUM(I7-N7-O7)</f>
        <v>0</v>
      </c>
      <c r="Q7" s="2">
        <f>AVERAGE(N7:O7)</f>
        <v>0</v>
      </c>
      <c r="R7" s="30">
        <f>L7-Q7</f>
        <v>0</v>
      </c>
    </row>
    <row r="8" spans="1:18" s="31" customFormat="1" ht="37.799999999999997" customHeight="1" x14ac:dyDescent="0.3">
      <c r="A8" s="2">
        <v>5</v>
      </c>
      <c r="B8" s="28" t="s">
        <v>214</v>
      </c>
      <c r="C8" s="28" t="s">
        <v>172</v>
      </c>
      <c r="D8" s="2"/>
      <c r="E8" s="2"/>
      <c r="F8" s="2"/>
      <c r="G8" s="2"/>
      <c r="H8" s="2"/>
      <c r="I8" s="2">
        <f t="shared" ref="I8" si="6">SUM(D8:H8)</f>
        <v>0</v>
      </c>
      <c r="J8" s="2">
        <f t="shared" ref="J8" si="7">SUM(P8/3)</f>
        <v>0</v>
      </c>
      <c r="K8" s="2"/>
      <c r="L8" s="2">
        <f t="shared" ref="L8" si="8">SUM(J8:K8)</f>
        <v>0</v>
      </c>
      <c r="M8" s="2">
        <f t="shared" ref="M8" si="9">RANK(L8,$L$4:$L$6)</f>
        <v>1</v>
      </c>
      <c r="N8" s="2">
        <f>MAX(D8:H8)</f>
        <v>0</v>
      </c>
      <c r="O8" s="2">
        <f>MIN(D8:H8)</f>
        <v>0</v>
      </c>
      <c r="P8" s="2">
        <f>SUM(I8-N8-O8)</f>
        <v>0</v>
      </c>
      <c r="Q8" s="2">
        <f t="shared" ref="Q8" si="10">AVERAGE(N8:O8)</f>
        <v>0</v>
      </c>
      <c r="R8" s="32">
        <f t="shared" ref="R8" si="11">L8-Q8</f>
        <v>0</v>
      </c>
    </row>
    <row r="9" spans="1:18" ht="30" customHeight="1" x14ac:dyDescent="0.3">
      <c r="A9" s="11" t="s">
        <v>174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R9" s="7"/>
    </row>
    <row r="10" spans="1:18" ht="30" customHeight="1" x14ac:dyDescent="0.3">
      <c r="C10" s="10" t="s">
        <v>24</v>
      </c>
      <c r="D10" s="10"/>
      <c r="E10" s="10"/>
      <c r="P10" s="13"/>
      <c r="Q10" s="13"/>
      <c r="R10" s="13"/>
    </row>
    <row r="11" spans="1:18" ht="30" customHeight="1" x14ac:dyDescent="0.3">
      <c r="A11" s="33" t="s">
        <v>35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</row>
    <row r="12" spans="1:18" ht="30" customHeight="1" x14ac:dyDescent="0.3"/>
    <row r="13" spans="1:18" ht="30" customHeight="1" x14ac:dyDescent="0.3">
      <c r="A13" s="10"/>
      <c r="B13" s="17"/>
      <c r="C13" s="17"/>
      <c r="D13" s="11"/>
      <c r="E13" s="11"/>
      <c r="F13" s="11"/>
      <c r="G13" s="11"/>
      <c r="H13" s="11"/>
      <c r="I13" s="3"/>
      <c r="J13" s="3"/>
      <c r="K13" s="11"/>
      <c r="L13" s="3"/>
      <c r="M13" s="3"/>
      <c r="N13" s="3"/>
      <c r="O13" s="3"/>
      <c r="R13" s="7"/>
    </row>
    <row r="14" spans="1:18" ht="30" customHeight="1" x14ac:dyDescent="0.3"/>
    <row r="15" spans="1:18" ht="30" customHeight="1" x14ac:dyDescent="0.3"/>
    <row r="16" spans="1:18" ht="30" customHeight="1" x14ac:dyDescent="0.3"/>
    <row r="17" ht="20.100000000000001" customHeight="1" x14ac:dyDescent="0.3"/>
    <row r="18" ht="36.9" customHeight="1" x14ac:dyDescent="0.3"/>
    <row r="19" ht="51" customHeight="1" x14ac:dyDescent="0.3"/>
  </sheetData>
  <sortState xmlns:xlrd2="http://schemas.microsoft.com/office/spreadsheetml/2017/richdata2" ref="A4:C7">
    <sortCondition ref="A3"/>
  </sortState>
  <mergeCells count="4"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S17"/>
  <sheetViews>
    <sheetView zoomScale="81" zoomScaleNormal="81" workbookViewId="0">
      <selection activeCell="G16" sqref="G16"/>
    </sheetView>
  </sheetViews>
  <sheetFormatPr defaultColWidth="9" defaultRowHeight="16.2" x14ac:dyDescent="0.3"/>
  <cols>
    <col min="1" max="1" width="5.109375" style="1" customWidth="1"/>
    <col min="2" max="2" width="10" style="1" customWidth="1"/>
    <col min="3" max="3" width="11.44140625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9.6640625" style="1" customWidth="1"/>
    <col min="12" max="12" width="7.44140625" style="1" customWidth="1"/>
    <col min="13" max="13" width="5.109375" style="1" customWidth="1"/>
    <col min="14" max="15" width="6.77734375" style="1" customWidth="1"/>
    <col min="16" max="16" width="9.44140625" style="6" customWidth="1"/>
    <col min="17" max="17" width="8.6640625" style="6" customWidth="1"/>
    <col min="18" max="18" width="13.6640625" style="1" customWidth="1"/>
    <col min="19" max="16384" width="9" style="1"/>
  </cols>
  <sheetData>
    <row r="1" spans="1:19" ht="27.6" customHeight="1" x14ac:dyDescent="0.3">
      <c r="A1" s="35" t="s">
        <v>175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21"/>
      <c r="O1" s="21"/>
      <c r="P1" s="22"/>
      <c r="Q1" s="22"/>
      <c r="R1" s="21"/>
    </row>
    <row r="2" spans="1:19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 t="s">
        <v>42</v>
      </c>
      <c r="O2" s="35"/>
      <c r="P2" s="35"/>
      <c r="Q2" s="35" t="s">
        <v>0</v>
      </c>
      <c r="R2" s="35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47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9" s="31" customFormat="1" ht="37.950000000000003" customHeight="1" x14ac:dyDescent="0.3">
      <c r="A4" s="2">
        <v>1</v>
      </c>
      <c r="B4" s="29" t="s">
        <v>204</v>
      </c>
      <c r="C4" s="29" t="s">
        <v>176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2">
        <f>MAX(D4:H4)</f>
        <v>0</v>
      </c>
      <c r="O4" s="2">
        <f>MIN(D4:H4)</f>
        <v>0</v>
      </c>
      <c r="P4" s="2">
        <f>SUM(I4-N4-O4)</f>
        <v>0</v>
      </c>
      <c r="Q4" s="2">
        <f>AVERAGE(N4:O4)</f>
        <v>0</v>
      </c>
      <c r="R4" s="30">
        <f>L4-Q4</f>
        <v>0</v>
      </c>
    </row>
    <row r="5" spans="1:19" s="31" customFormat="1" ht="37.950000000000003" customHeight="1" x14ac:dyDescent="0.3">
      <c r="A5" s="2">
        <v>2</v>
      </c>
      <c r="B5" s="28" t="s">
        <v>205</v>
      </c>
      <c r="C5" s="28" t="s">
        <v>18</v>
      </c>
      <c r="D5" s="2"/>
      <c r="E5" s="2"/>
      <c r="F5" s="2"/>
      <c r="G5" s="2"/>
      <c r="H5" s="2"/>
      <c r="I5" s="2">
        <f t="shared" ref="I5:I11" si="1">SUM(D5:H5)</f>
        <v>0</v>
      </c>
      <c r="J5" s="2">
        <f t="shared" ref="J5:J11" si="2">SUM(P5/3)</f>
        <v>0</v>
      </c>
      <c r="K5" s="2"/>
      <c r="L5" s="2">
        <f t="shared" ref="L5" si="3"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2">
        <f>SUM(I5-N5-O5)</f>
        <v>0</v>
      </c>
      <c r="Q5" s="2">
        <f t="shared" ref="Q5" si="4">AVERAGE(N5:O5)</f>
        <v>0</v>
      </c>
      <c r="R5" s="32">
        <f t="shared" ref="R5" si="5">L5-Q5</f>
        <v>0</v>
      </c>
      <c r="S5" s="3"/>
    </row>
    <row r="6" spans="1:19" s="31" customFormat="1" ht="37.950000000000003" customHeight="1" x14ac:dyDescent="0.3">
      <c r="A6" s="2">
        <v>3</v>
      </c>
      <c r="B6" s="28" t="s">
        <v>206</v>
      </c>
      <c r="C6" s="28" t="s">
        <v>39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ref="L6:L7" si="6">SUM(J6:K6)</f>
        <v>0</v>
      </c>
      <c r="M6" s="2">
        <f t="shared" si="0"/>
        <v>1</v>
      </c>
      <c r="N6" s="2">
        <f>MAX(D6:H6)</f>
        <v>0</v>
      </c>
      <c r="O6" s="2">
        <f>MIN(D6:H6)</f>
        <v>0</v>
      </c>
      <c r="P6" s="2">
        <f>SUM(I6-N6-O6)</f>
        <v>0</v>
      </c>
      <c r="Q6" s="2">
        <f t="shared" ref="Q6:Q7" si="7">AVERAGE(N6:O6)</f>
        <v>0</v>
      </c>
      <c r="R6" s="32">
        <f t="shared" ref="R6:R7" si="8">L6-Q6</f>
        <v>0</v>
      </c>
    </row>
    <row r="7" spans="1:19" s="31" customFormat="1" ht="37.950000000000003" customHeight="1" x14ac:dyDescent="0.3">
      <c r="A7" s="2">
        <v>4</v>
      </c>
      <c r="B7" s="29" t="s">
        <v>221</v>
      </c>
      <c r="C7" s="28" t="s">
        <v>177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6"/>
        <v>0</v>
      </c>
      <c r="M7" s="2">
        <f t="shared" si="0"/>
        <v>1</v>
      </c>
      <c r="N7" s="2">
        <f t="shared" ref="N7:N11" si="9">MAX(D7:H7)</f>
        <v>0</v>
      </c>
      <c r="O7" s="2">
        <f t="shared" ref="O7:O11" si="10">MIN(D7:H7)</f>
        <v>0</v>
      </c>
      <c r="P7" s="2">
        <f t="shared" ref="P7:P11" si="11">SUM(I7-N7-O7)</f>
        <v>0</v>
      </c>
      <c r="Q7" s="2">
        <f t="shared" si="7"/>
        <v>0</v>
      </c>
      <c r="R7" s="32">
        <f t="shared" si="8"/>
        <v>0</v>
      </c>
    </row>
    <row r="8" spans="1:19" s="31" customFormat="1" ht="37.950000000000003" customHeight="1" x14ac:dyDescent="0.3">
      <c r="A8" s="2">
        <v>5</v>
      </c>
      <c r="B8" s="29" t="s">
        <v>207</v>
      </c>
      <c r="C8" s="28" t="s">
        <v>178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ref="L8:L11" si="12">SUM(J8:K8)</f>
        <v>0</v>
      </c>
      <c r="M8" s="2">
        <f t="shared" si="0"/>
        <v>1</v>
      </c>
      <c r="N8" s="2">
        <f t="shared" si="9"/>
        <v>0</v>
      </c>
      <c r="O8" s="2">
        <f t="shared" si="10"/>
        <v>0</v>
      </c>
      <c r="P8" s="2">
        <f t="shared" si="11"/>
        <v>0</v>
      </c>
      <c r="Q8" s="2">
        <f t="shared" ref="Q8:Q11" si="13">AVERAGE(N8:O8)</f>
        <v>0</v>
      </c>
      <c r="R8" s="32">
        <f t="shared" ref="R8:R11" si="14">L8-Q8</f>
        <v>0</v>
      </c>
    </row>
    <row r="9" spans="1:19" s="31" customFormat="1" ht="37.950000000000003" customHeight="1" x14ac:dyDescent="0.3">
      <c r="A9" s="2">
        <v>6</v>
      </c>
      <c r="B9" s="28" t="s">
        <v>210</v>
      </c>
      <c r="C9" s="28" t="s">
        <v>45</v>
      </c>
      <c r="D9" s="2"/>
      <c r="E9" s="2"/>
      <c r="F9" s="2"/>
      <c r="G9" s="2"/>
      <c r="H9" s="2"/>
      <c r="I9" s="2">
        <f t="shared" si="1"/>
        <v>0</v>
      </c>
      <c r="J9" s="2">
        <f t="shared" si="2"/>
        <v>0</v>
      </c>
      <c r="K9" s="2"/>
      <c r="L9" s="2">
        <f t="shared" si="12"/>
        <v>0</v>
      </c>
      <c r="M9" s="2">
        <f t="shared" si="0"/>
        <v>1</v>
      </c>
      <c r="N9" s="2">
        <f t="shared" si="9"/>
        <v>0</v>
      </c>
      <c r="O9" s="2">
        <f t="shared" si="10"/>
        <v>0</v>
      </c>
      <c r="P9" s="2">
        <f t="shared" si="11"/>
        <v>0</v>
      </c>
      <c r="Q9" s="2">
        <f t="shared" si="13"/>
        <v>0</v>
      </c>
      <c r="R9" s="32">
        <f t="shared" si="14"/>
        <v>0</v>
      </c>
    </row>
    <row r="10" spans="1:19" s="31" customFormat="1" ht="37.950000000000003" customHeight="1" x14ac:dyDescent="0.3">
      <c r="A10" s="2">
        <v>7</v>
      </c>
      <c r="B10" s="28" t="s">
        <v>208</v>
      </c>
      <c r="C10" s="28" t="s">
        <v>57</v>
      </c>
      <c r="D10" s="2"/>
      <c r="E10" s="2"/>
      <c r="F10" s="2"/>
      <c r="G10" s="2"/>
      <c r="H10" s="2"/>
      <c r="I10" s="2">
        <f t="shared" si="1"/>
        <v>0</v>
      </c>
      <c r="J10" s="2">
        <f t="shared" si="2"/>
        <v>0</v>
      </c>
      <c r="K10" s="2"/>
      <c r="L10" s="2">
        <f t="shared" si="12"/>
        <v>0</v>
      </c>
      <c r="M10" s="2">
        <f t="shared" si="0"/>
        <v>1</v>
      </c>
      <c r="N10" s="2">
        <f t="shared" si="9"/>
        <v>0</v>
      </c>
      <c r="O10" s="2">
        <f t="shared" si="10"/>
        <v>0</v>
      </c>
      <c r="P10" s="2">
        <f t="shared" si="11"/>
        <v>0</v>
      </c>
      <c r="Q10" s="2">
        <f t="shared" si="13"/>
        <v>0</v>
      </c>
      <c r="R10" s="32">
        <f t="shared" si="14"/>
        <v>0</v>
      </c>
    </row>
    <row r="11" spans="1:19" s="31" customFormat="1" ht="37.950000000000003" customHeight="1" x14ac:dyDescent="0.3">
      <c r="A11" s="2">
        <v>8</v>
      </c>
      <c r="B11" s="29" t="s">
        <v>209</v>
      </c>
      <c r="C11" s="28" t="s">
        <v>179</v>
      </c>
      <c r="D11" s="2"/>
      <c r="E11" s="2"/>
      <c r="F11" s="2"/>
      <c r="G11" s="2"/>
      <c r="H11" s="2"/>
      <c r="I11" s="2">
        <f t="shared" si="1"/>
        <v>0</v>
      </c>
      <c r="J11" s="2">
        <f t="shared" si="2"/>
        <v>0</v>
      </c>
      <c r="K11" s="2"/>
      <c r="L11" s="2">
        <f t="shared" si="12"/>
        <v>0</v>
      </c>
      <c r="M11" s="2">
        <f t="shared" si="0"/>
        <v>1</v>
      </c>
      <c r="N11" s="2">
        <f t="shared" si="9"/>
        <v>0</v>
      </c>
      <c r="O11" s="2">
        <f t="shared" si="10"/>
        <v>0</v>
      </c>
      <c r="P11" s="2">
        <f t="shared" si="11"/>
        <v>0</v>
      </c>
      <c r="Q11" s="2">
        <f t="shared" si="13"/>
        <v>0</v>
      </c>
      <c r="R11" s="32">
        <f t="shared" si="14"/>
        <v>0</v>
      </c>
    </row>
    <row r="12" spans="1:19" s="31" customFormat="1" ht="37.950000000000003" customHeight="1" x14ac:dyDescent="0.3">
      <c r="A12" s="2">
        <v>9</v>
      </c>
      <c r="B12" s="29" t="s">
        <v>222</v>
      </c>
      <c r="C12" s="28" t="s">
        <v>177</v>
      </c>
      <c r="D12" s="2"/>
      <c r="E12" s="2"/>
      <c r="F12" s="2"/>
      <c r="G12" s="2"/>
      <c r="H12" s="2"/>
      <c r="I12" s="2">
        <f t="shared" ref="I12:I14" si="15">SUM(D12:H12)</f>
        <v>0</v>
      </c>
      <c r="J12" s="2">
        <f t="shared" ref="J12:J14" si="16">SUM(P12/3)</f>
        <v>0</v>
      </c>
      <c r="K12" s="2"/>
      <c r="L12" s="2">
        <f t="shared" ref="L12:L14" si="17">SUM(J12:K12)</f>
        <v>0</v>
      </c>
      <c r="M12" s="2">
        <f t="shared" ref="M12:M14" si="18">RANK(L12,$L$4:$L$11)</f>
        <v>1</v>
      </c>
      <c r="N12" s="2">
        <f t="shared" ref="N12:N14" si="19">MAX(D12:H12)</f>
        <v>0</v>
      </c>
      <c r="O12" s="2">
        <f t="shared" ref="O12:O14" si="20">MIN(D12:H12)</f>
        <v>0</v>
      </c>
      <c r="P12" s="2">
        <f t="shared" ref="P12:P14" si="21">SUM(I12-N12-O12)</f>
        <v>0</v>
      </c>
      <c r="Q12" s="2">
        <f t="shared" ref="Q12:Q14" si="22">AVERAGE(N12:O12)</f>
        <v>0</v>
      </c>
      <c r="R12" s="32">
        <f t="shared" ref="R12:R14" si="23">L12-Q12</f>
        <v>0</v>
      </c>
    </row>
    <row r="13" spans="1:19" s="31" customFormat="1" ht="37.950000000000003" customHeight="1" x14ac:dyDescent="0.3">
      <c r="A13" s="2">
        <v>10</v>
      </c>
      <c r="B13" s="29" t="s">
        <v>223</v>
      </c>
      <c r="C13" s="28" t="s">
        <v>178</v>
      </c>
      <c r="D13" s="2"/>
      <c r="E13" s="2"/>
      <c r="F13" s="2"/>
      <c r="G13" s="2"/>
      <c r="H13" s="2"/>
      <c r="I13" s="2">
        <f t="shared" si="15"/>
        <v>0</v>
      </c>
      <c r="J13" s="2">
        <f t="shared" si="16"/>
        <v>0</v>
      </c>
      <c r="K13" s="2"/>
      <c r="L13" s="2">
        <f t="shared" si="17"/>
        <v>0</v>
      </c>
      <c r="M13" s="2">
        <f t="shared" si="18"/>
        <v>1</v>
      </c>
      <c r="N13" s="2">
        <f t="shared" si="19"/>
        <v>0</v>
      </c>
      <c r="O13" s="2">
        <f t="shared" si="20"/>
        <v>0</v>
      </c>
      <c r="P13" s="2">
        <f t="shared" si="21"/>
        <v>0</v>
      </c>
      <c r="Q13" s="2">
        <f t="shared" si="22"/>
        <v>0</v>
      </c>
      <c r="R13" s="32">
        <f t="shared" si="23"/>
        <v>0</v>
      </c>
    </row>
    <row r="14" spans="1:19" s="31" customFormat="1" ht="37.950000000000003" customHeight="1" x14ac:dyDescent="0.3">
      <c r="A14" s="2">
        <v>11</v>
      </c>
      <c r="B14" s="29" t="s">
        <v>224</v>
      </c>
      <c r="C14" s="28" t="s">
        <v>177</v>
      </c>
      <c r="D14" s="2"/>
      <c r="E14" s="2"/>
      <c r="F14" s="2"/>
      <c r="G14" s="2"/>
      <c r="H14" s="2"/>
      <c r="I14" s="2">
        <f t="shared" si="15"/>
        <v>0</v>
      </c>
      <c r="J14" s="2">
        <f t="shared" si="16"/>
        <v>0</v>
      </c>
      <c r="K14" s="2"/>
      <c r="L14" s="2">
        <f t="shared" si="17"/>
        <v>0</v>
      </c>
      <c r="M14" s="2">
        <f t="shared" si="18"/>
        <v>1</v>
      </c>
      <c r="N14" s="2">
        <f t="shared" si="19"/>
        <v>0</v>
      </c>
      <c r="O14" s="2">
        <f t="shared" si="20"/>
        <v>0</v>
      </c>
      <c r="P14" s="2">
        <f t="shared" si="21"/>
        <v>0</v>
      </c>
      <c r="Q14" s="2">
        <f t="shared" si="22"/>
        <v>0</v>
      </c>
      <c r="R14" s="32">
        <f t="shared" si="23"/>
        <v>0</v>
      </c>
    </row>
    <row r="15" spans="1:19" ht="35.25" customHeight="1" x14ac:dyDescent="0.3">
      <c r="A15" s="11" t="s">
        <v>225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9" ht="35.25" customHeight="1" x14ac:dyDescent="0.3">
      <c r="A16" s="4"/>
      <c r="B16" s="4"/>
      <c r="C16" s="37" t="s">
        <v>24</v>
      </c>
      <c r="D16" s="37"/>
      <c r="E16" s="37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35.25" customHeight="1" x14ac:dyDescent="0.3">
      <c r="A17" s="33" t="s">
        <v>79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</row>
  </sheetData>
  <sortState xmlns:xlrd2="http://schemas.microsoft.com/office/spreadsheetml/2017/richdata2" ref="A4:C6">
    <sortCondition ref="A3"/>
  </sortState>
  <mergeCells count="5">
    <mergeCell ref="A17:R17"/>
    <mergeCell ref="A1:M2"/>
    <mergeCell ref="N2:P2"/>
    <mergeCell ref="Q2:R2"/>
    <mergeCell ref="C16:E16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2"/>
  <sheetViews>
    <sheetView zoomScale="76" zoomScaleNormal="76" workbookViewId="0">
      <selection activeCell="O21" sqref="O21"/>
    </sheetView>
  </sheetViews>
  <sheetFormatPr defaultColWidth="9" defaultRowHeight="16.2" x14ac:dyDescent="0.3"/>
  <cols>
    <col min="1" max="1" width="5.109375" style="1" customWidth="1"/>
    <col min="2" max="2" width="8.77734375" style="1" customWidth="1"/>
    <col min="3" max="3" width="10.21875" style="1" customWidth="1"/>
    <col min="4" max="8" width="7" style="1" bestFit="1" customWidth="1"/>
    <col min="9" max="9" width="7.44140625" style="1" customWidth="1"/>
    <col min="10" max="10" width="8" style="1" customWidth="1"/>
    <col min="11" max="11" width="9" style="1" customWidth="1"/>
    <col min="12" max="12" width="7.44140625" style="1" customWidth="1"/>
    <col min="13" max="13" width="5.109375" style="1" customWidth="1"/>
    <col min="14" max="14" width="7.6640625" style="1" customWidth="1"/>
    <col min="15" max="15" width="7.77734375" style="1" customWidth="1"/>
    <col min="16" max="16" width="8.88671875" style="6" customWidth="1"/>
    <col min="17" max="17" width="8.44140625" style="6" customWidth="1"/>
    <col min="18" max="18" width="12.6640625" style="1" customWidth="1"/>
    <col min="19" max="16384" width="9" style="1"/>
  </cols>
  <sheetData>
    <row r="1" spans="1:18" ht="27.6" customHeight="1" x14ac:dyDescent="0.3">
      <c r="A1" s="34" t="s">
        <v>180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21"/>
      <c r="O1" s="21"/>
      <c r="P1" s="22"/>
      <c r="Q1" s="22"/>
      <c r="R1" s="21"/>
    </row>
    <row r="2" spans="1:18" ht="24.6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47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s="31" customFormat="1" ht="32.4" x14ac:dyDescent="0.3">
      <c r="A4" s="2">
        <v>1</v>
      </c>
      <c r="B4" s="28" t="s">
        <v>201</v>
      </c>
      <c r="C4" s="28" t="s">
        <v>18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 t="shared" ref="N4:N6" si="0">MAX(D4:H4)</f>
        <v>0</v>
      </c>
      <c r="O4" s="2">
        <f t="shared" ref="O4:O6" si="1">MIN(D4:H4)</f>
        <v>0</v>
      </c>
      <c r="P4" s="2">
        <f t="shared" ref="P4:P6" si="2">SUM(I4-N4-O4)</f>
        <v>0</v>
      </c>
      <c r="Q4" s="2">
        <f>AVERAGE(N4:O4)</f>
        <v>0</v>
      </c>
      <c r="R4" s="30">
        <f>L4-Q4</f>
        <v>0</v>
      </c>
    </row>
    <row r="5" spans="1:18" s="31" customFormat="1" ht="32.4" x14ac:dyDescent="0.3">
      <c r="A5" s="2">
        <v>2</v>
      </c>
      <c r="B5" s="28" t="s">
        <v>202</v>
      </c>
      <c r="C5" s="28" t="s">
        <v>36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RANK(L5,$L$4:$L$6)</f>
        <v>1</v>
      </c>
      <c r="N5" s="2">
        <f t="shared" si="0"/>
        <v>0</v>
      </c>
      <c r="O5" s="2">
        <f t="shared" si="1"/>
        <v>0</v>
      </c>
      <c r="P5" s="2">
        <f t="shared" si="2"/>
        <v>0</v>
      </c>
      <c r="Q5" s="2">
        <f t="shared" ref="Q5:Q6" si="6">AVERAGE(N5:O5)</f>
        <v>0</v>
      </c>
      <c r="R5" s="32">
        <f t="shared" ref="R5:R6" si="7">L5-Q5</f>
        <v>0</v>
      </c>
    </row>
    <row r="6" spans="1:18" s="31" customFormat="1" ht="32.4" x14ac:dyDescent="0.3">
      <c r="A6" s="2">
        <v>3</v>
      </c>
      <c r="B6" s="29" t="s">
        <v>203</v>
      </c>
      <c r="C6" s="28" t="s">
        <v>181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RANK(L6,$L$4:$L$6)</f>
        <v>1</v>
      </c>
      <c r="N6" s="2">
        <f t="shared" si="0"/>
        <v>0</v>
      </c>
      <c r="O6" s="2">
        <f t="shared" si="1"/>
        <v>0</v>
      </c>
      <c r="P6" s="2">
        <f t="shared" si="2"/>
        <v>0</v>
      </c>
      <c r="Q6" s="2">
        <f t="shared" si="6"/>
        <v>0</v>
      </c>
      <c r="R6" s="32">
        <f t="shared" si="7"/>
        <v>0</v>
      </c>
    </row>
    <row r="7" spans="1:18" ht="35.25" customHeight="1" x14ac:dyDescent="0.3">
      <c r="A7" s="11" t="s">
        <v>182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8" ht="35.25" customHeight="1" x14ac:dyDescent="0.3">
      <c r="A8" s="4"/>
      <c r="B8" s="4"/>
      <c r="C8" s="10" t="s">
        <v>24</v>
      </c>
      <c r="D8" s="10"/>
      <c r="E8" s="10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5.25" customHeight="1" x14ac:dyDescent="0.3">
      <c r="A9" s="33" t="s">
        <v>67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  <row r="11" spans="1:18" ht="39" customHeight="1" x14ac:dyDescent="0.3"/>
    <row r="12" spans="1:18" ht="24" customHeight="1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</row>
  </sheetData>
  <sortState xmlns:xlrd2="http://schemas.microsoft.com/office/spreadsheetml/2017/richdata2" ref="A4:C7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18"/>
  <sheetViews>
    <sheetView zoomScale="80" zoomScaleNormal="80" workbookViewId="0">
      <selection activeCell="Q24" sqref="Q24"/>
    </sheetView>
  </sheetViews>
  <sheetFormatPr defaultColWidth="9" defaultRowHeight="16.2" x14ac:dyDescent="0.3"/>
  <cols>
    <col min="1" max="1" width="5.109375" style="1" customWidth="1"/>
    <col min="2" max="2" width="8.21875" style="1" customWidth="1"/>
    <col min="3" max="3" width="10.5546875" style="1" bestFit="1" customWidth="1"/>
    <col min="4" max="8" width="7" style="1" bestFit="1" customWidth="1"/>
    <col min="9" max="10" width="7.109375" style="1" customWidth="1"/>
    <col min="11" max="11" width="9.33203125" style="1" customWidth="1"/>
    <col min="12" max="12" width="8" style="1" customWidth="1"/>
    <col min="13" max="13" width="4.33203125" style="1" customWidth="1"/>
    <col min="14" max="14" width="8" style="1" customWidth="1"/>
    <col min="15" max="15" width="8.21875" style="1" customWidth="1"/>
    <col min="16" max="16" width="9.33203125" style="6" customWidth="1"/>
    <col min="17" max="17" width="9" style="6" customWidth="1"/>
    <col min="18" max="18" width="13.33203125" style="1" customWidth="1"/>
    <col min="19" max="16384" width="9" style="1"/>
  </cols>
  <sheetData>
    <row r="1" spans="1:18" ht="27.6" customHeight="1" x14ac:dyDescent="0.3">
      <c r="A1" s="34" t="s">
        <v>183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21"/>
      <c r="O1" s="21"/>
      <c r="P1" s="22"/>
      <c r="Q1" s="22"/>
      <c r="R1" s="21"/>
    </row>
    <row r="2" spans="1:18" ht="24.6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47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s="31" customFormat="1" ht="32.4" x14ac:dyDescent="0.3">
      <c r="A4" s="2">
        <v>1</v>
      </c>
      <c r="B4" s="28" t="s">
        <v>198</v>
      </c>
      <c r="C4" s="28" t="s">
        <v>109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2">
        <f>SUM(I4-N4-O4)</f>
        <v>0</v>
      </c>
      <c r="Q4" s="2">
        <f>AVERAGE(N4:O4)</f>
        <v>0</v>
      </c>
      <c r="R4" s="30">
        <f>L4-Q4</f>
        <v>0</v>
      </c>
    </row>
    <row r="5" spans="1:18" s="31" customFormat="1" ht="32.4" x14ac:dyDescent="0.3">
      <c r="A5" s="2">
        <v>2</v>
      </c>
      <c r="B5" s="28" t="s">
        <v>199</v>
      </c>
      <c r="C5" s="28" t="s">
        <v>109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2">
        <f>MAX(D5:H5)</f>
        <v>0</v>
      </c>
      <c r="O5" s="2">
        <f>MIN(D5:H5)</f>
        <v>0</v>
      </c>
      <c r="P5" s="2">
        <f>SUM(I5-N5-O5)</f>
        <v>0</v>
      </c>
      <c r="Q5" s="2">
        <f t="shared" ref="Q5:Q6" si="3">AVERAGE(N5:O5)</f>
        <v>0</v>
      </c>
      <c r="R5" s="32">
        <f t="shared" ref="R5:R6" si="4">L5-Q5</f>
        <v>0</v>
      </c>
    </row>
    <row r="6" spans="1:18" s="31" customFormat="1" ht="32.4" x14ac:dyDescent="0.3">
      <c r="A6" s="2">
        <v>3</v>
      </c>
      <c r="B6" s="28" t="s">
        <v>200</v>
      </c>
      <c r="C6" s="28" t="s">
        <v>109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2">
        <f t="shared" ref="N6" si="5">MAX(D6:H6)</f>
        <v>0</v>
      </c>
      <c r="O6" s="2">
        <f t="shared" ref="O6" si="6">MIN(D6:H6)</f>
        <v>0</v>
      </c>
      <c r="P6" s="2">
        <f t="shared" ref="P6" si="7">SUM(I6-N6-O6)</f>
        <v>0</v>
      </c>
      <c r="Q6" s="2">
        <f t="shared" si="3"/>
        <v>0</v>
      </c>
      <c r="R6" s="30">
        <f t="shared" si="4"/>
        <v>0</v>
      </c>
    </row>
    <row r="7" spans="1:18" ht="35.25" customHeight="1" x14ac:dyDescent="0.3">
      <c r="A7" s="11" t="s">
        <v>184</v>
      </c>
      <c r="E7" s="3"/>
      <c r="F7" s="3"/>
      <c r="G7" s="3"/>
      <c r="K7" s="3"/>
      <c r="L7" s="3"/>
      <c r="M7" s="3"/>
      <c r="N7" s="3"/>
      <c r="O7" s="3"/>
      <c r="R7" s="7"/>
    </row>
    <row r="8" spans="1:18" ht="35.25" customHeight="1" x14ac:dyDescent="0.3">
      <c r="A8" s="4"/>
      <c r="B8" s="10" t="s">
        <v>24</v>
      </c>
      <c r="C8" s="10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R8" s="8"/>
    </row>
    <row r="9" spans="1:18" ht="35.25" customHeight="1" x14ac:dyDescent="0.3">
      <c r="A9" s="33" t="s">
        <v>80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  <row r="18" spans="16:18" x14ac:dyDescent="0.3">
      <c r="P18" s="1"/>
      <c r="R18" s="6"/>
    </row>
  </sheetData>
  <sortState xmlns:xlrd2="http://schemas.microsoft.com/office/spreadsheetml/2017/richdata2" ref="A4:C5">
    <sortCondition ref="A3"/>
  </sortState>
  <mergeCells count="4">
    <mergeCell ref="A9:R9"/>
    <mergeCell ref="A1:M2"/>
    <mergeCell ref="N2:P2"/>
    <mergeCell ref="Q2:R2"/>
  </mergeCells>
  <phoneticPr fontId="1" type="noConversion"/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9"/>
  <sheetViews>
    <sheetView topLeftCell="B1" zoomScale="90" zoomScaleNormal="90" workbookViewId="0">
      <selection activeCell="K20" sqref="K20"/>
    </sheetView>
  </sheetViews>
  <sheetFormatPr defaultColWidth="9" defaultRowHeight="16.2" x14ac:dyDescent="0.3"/>
  <cols>
    <col min="1" max="1" width="5.109375" style="1" customWidth="1"/>
    <col min="2" max="2" width="8.21875" style="1" customWidth="1"/>
    <col min="3" max="3" width="10.109375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9.88671875" style="1" customWidth="1"/>
    <col min="12" max="12" width="7.44140625" style="1" customWidth="1"/>
    <col min="13" max="13" width="6.6640625" style="1" customWidth="1"/>
    <col min="14" max="14" width="7.44140625" style="1" customWidth="1"/>
    <col min="15" max="15" width="7.33203125" style="1" customWidth="1"/>
    <col min="16" max="16" width="8.88671875" style="6" customWidth="1"/>
    <col min="17" max="17" width="8.44140625" style="6" customWidth="1"/>
    <col min="18" max="18" width="12.6640625" style="1" customWidth="1"/>
    <col min="19" max="16384" width="9" style="1"/>
  </cols>
  <sheetData>
    <row r="1" spans="1:18" ht="25.35" customHeight="1" x14ac:dyDescent="0.3">
      <c r="A1" s="34" t="s">
        <v>185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21"/>
      <c r="O1" s="21"/>
      <c r="P1" s="22"/>
      <c r="Q1" s="22"/>
      <c r="R1" s="21"/>
    </row>
    <row r="2" spans="1:18" ht="25.35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s="31" customFormat="1" ht="32.4" x14ac:dyDescent="0.3">
      <c r="A4" s="2">
        <v>1</v>
      </c>
      <c r="B4" s="29" t="s">
        <v>196</v>
      </c>
      <c r="C4" s="28" t="s">
        <v>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2">
        <f>SUM(I4-N4-O4)</f>
        <v>0</v>
      </c>
      <c r="Q4" s="2">
        <f>AVERAGE(N4:O4)</f>
        <v>0</v>
      </c>
      <c r="R4" s="30">
        <f>L4-Q4</f>
        <v>0</v>
      </c>
    </row>
    <row r="5" spans="1:18" s="31" customFormat="1" ht="32.4" x14ac:dyDescent="0.3">
      <c r="A5" s="2">
        <v>2</v>
      </c>
      <c r="B5" s="28" t="s">
        <v>195</v>
      </c>
      <c r="C5" s="28" t="s">
        <v>109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2">
        <f>MAX(D5:H5)</f>
        <v>0</v>
      </c>
      <c r="O5" s="2">
        <f>MIN(D5:H5)</f>
        <v>0</v>
      </c>
      <c r="P5" s="2">
        <f>SUM(I5-N5-O5)</f>
        <v>0</v>
      </c>
      <c r="Q5" s="2">
        <f t="shared" ref="Q5:Q6" si="3">AVERAGE(N5:O5)</f>
        <v>0</v>
      </c>
      <c r="R5" s="32">
        <f t="shared" ref="R5:R6" si="4">L5-Q5</f>
        <v>0</v>
      </c>
    </row>
    <row r="6" spans="1:18" s="31" customFormat="1" ht="32.4" x14ac:dyDescent="0.3">
      <c r="A6" s="2">
        <v>3</v>
      </c>
      <c r="B6" s="29" t="s">
        <v>197</v>
      </c>
      <c r="C6" s="28" t="s">
        <v>63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2">
        <f t="shared" ref="N6" si="5">MAX(D6:H6)</f>
        <v>0</v>
      </c>
      <c r="O6" s="2">
        <f t="shared" ref="O6" si="6">MIN(D6:H6)</f>
        <v>0</v>
      </c>
      <c r="P6" s="2">
        <f t="shared" ref="P6" si="7">SUM(I6-N6-O6)</f>
        <v>0</v>
      </c>
      <c r="Q6" s="2">
        <f t="shared" si="3"/>
        <v>0</v>
      </c>
      <c r="R6" s="30">
        <f t="shared" si="4"/>
        <v>0</v>
      </c>
    </row>
    <row r="7" spans="1:18" ht="35.25" customHeight="1" x14ac:dyDescent="0.3">
      <c r="A7" s="36" t="s">
        <v>186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18" ht="35.25" customHeight="1" x14ac:dyDescent="0.3">
      <c r="A8" s="4"/>
      <c r="B8" s="4"/>
      <c r="C8" s="37" t="s">
        <v>24</v>
      </c>
      <c r="D8" s="37"/>
      <c r="E8" s="37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5.25" customHeight="1" x14ac:dyDescent="0.3">
      <c r="A9" s="33" t="s">
        <v>78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</sheetData>
  <sortState xmlns:xlrd2="http://schemas.microsoft.com/office/spreadsheetml/2017/richdata2" ref="A4:C13">
    <sortCondition ref="A3"/>
  </sortState>
  <mergeCells count="6">
    <mergeCell ref="A9:R9"/>
    <mergeCell ref="A1:M2"/>
    <mergeCell ref="N2:P2"/>
    <mergeCell ref="Q2:R2"/>
    <mergeCell ref="C8:E8"/>
    <mergeCell ref="A7:O7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8"/>
  <sheetViews>
    <sheetView tabSelected="1" zoomScale="80" zoomScaleNormal="80" workbookViewId="0">
      <selection activeCell="M11" sqref="M11"/>
    </sheetView>
  </sheetViews>
  <sheetFormatPr defaultColWidth="9" defaultRowHeight="16.2" x14ac:dyDescent="0.3"/>
  <cols>
    <col min="1" max="1" width="4.21875" style="1" bestFit="1" customWidth="1"/>
    <col min="2" max="2" width="8.33203125" style="1" customWidth="1"/>
    <col min="3" max="3" width="11.33203125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9.88671875" style="1" customWidth="1"/>
    <col min="12" max="12" width="7.44140625" style="1" customWidth="1"/>
    <col min="13" max="13" width="5.109375" style="1" customWidth="1"/>
    <col min="14" max="14" width="7.44140625" style="1" customWidth="1"/>
    <col min="15" max="15" width="7.33203125" style="1" customWidth="1"/>
    <col min="16" max="16" width="8.88671875" style="6" customWidth="1"/>
    <col min="17" max="17" width="8.44140625" style="6" customWidth="1"/>
    <col min="18" max="18" width="12.6640625" style="1" customWidth="1"/>
    <col min="19" max="16384" width="9" style="1"/>
  </cols>
  <sheetData>
    <row r="1" spans="1:18" ht="25.35" customHeight="1" x14ac:dyDescent="0.3">
      <c r="A1" s="34" t="s">
        <v>187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21"/>
      <c r="O1" s="21"/>
      <c r="P1" s="22"/>
      <c r="Q1" s="22"/>
      <c r="R1" s="21"/>
    </row>
    <row r="2" spans="1:18" ht="25.35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s="31" customFormat="1" ht="70.05" customHeight="1" x14ac:dyDescent="0.3">
      <c r="A4" s="2">
        <v>1</v>
      </c>
      <c r="B4" s="28" t="s">
        <v>188</v>
      </c>
      <c r="C4" s="28" t="s">
        <v>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2">
        <f>SUM(I4-N4-O4)</f>
        <v>0</v>
      </c>
      <c r="Q4" s="2">
        <f>AVERAGE(N4:O4)</f>
        <v>0</v>
      </c>
      <c r="R4" s="30">
        <f>L4-Q4</f>
        <v>0</v>
      </c>
    </row>
    <row r="5" spans="1:18" s="31" customFormat="1" ht="70.05" customHeight="1" x14ac:dyDescent="0.3">
      <c r="A5" s="2">
        <v>2</v>
      </c>
      <c r="B5" s="28" t="s">
        <v>234</v>
      </c>
      <c r="C5" s="28" t="s">
        <v>61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2">
        <f t="shared" ref="N5" si="3">MAX(D5:H5)</f>
        <v>0</v>
      </c>
      <c r="O5" s="2">
        <f t="shared" ref="O5" si="4">MIN(D5:H5)</f>
        <v>0</v>
      </c>
      <c r="P5" s="2">
        <f t="shared" ref="P5" si="5">SUM(I5-N5-O5)</f>
        <v>0</v>
      </c>
      <c r="Q5" s="2">
        <f t="shared" ref="Q5" si="6">AVERAGE(N5:O5)</f>
        <v>0</v>
      </c>
      <c r="R5" s="30">
        <f t="shared" ref="R5" si="7">L5-Q5</f>
        <v>0</v>
      </c>
    </row>
    <row r="6" spans="1:18" ht="35.25" customHeight="1" x14ac:dyDescent="0.3">
      <c r="A6" s="36" t="s">
        <v>189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18" ht="35.25" customHeight="1" x14ac:dyDescent="0.3">
      <c r="A7" s="4"/>
      <c r="B7" s="4"/>
      <c r="C7" s="37" t="s">
        <v>24</v>
      </c>
      <c r="D7" s="37"/>
      <c r="E7" s="37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5.25" customHeight="1" x14ac:dyDescent="0.3">
      <c r="A8" s="33" t="s">
        <v>78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13"/>
  <sheetViews>
    <sheetView zoomScale="80" zoomScaleNormal="80" workbookViewId="0">
      <selection activeCell="E8" sqref="E8"/>
    </sheetView>
  </sheetViews>
  <sheetFormatPr defaultColWidth="9" defaultRowHeight="16.2" x14ac:dyDescent="0.3"/>
  <cols>
    <col min="1" max="1" width="5.109375" style="1" customWidth="1"/>
    <col min="2" max="2" width="9.44140625" style="1" customWidth="1"/>
    <col min="3" max="3" width="11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9.88671875" style="1" customWidth="1"/>
    <col min="12" max="12" width="7.44140625" style="1" customWidth="1"/>
    <col min="13" max="13" width="5.109375" style="1" customWidth="1"/>
    <col min="14" max="14" width="7.44140625" style="1" customWidth="1"/>
    <col min="15" max="15" width="7.33203125" style="1" customWidth="1"/>
    <col min="16" max="16" width="8.88671875" style="6" customWidth="1"/>
    <col min="17" max="17" width="8.44140625" style="6" customWidth="1"/>
    <col min="18" max="18" width="12.6640625" style="1" customWidth="1"/>
    <col min="19" max="16384" width="9" style="1"/>
  </cols>
  <sheetData>
    <row r="1" spans="1:18" ht="25.35" customHeight="1" x14ac:dyDescent="0.3">
      <c r="A1" s="34" t="s">
        <v>190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21"/>
      <c r="O1" s="21"/>
      <c r="P1" s="22"/>
      <c r="Q1" s="22"/>
      <c r="R1" s="21"/>
    </row>
    <row r="2" spans="1:18" ht="25.35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s="31" customFormat="1" ht="70.05" customHeight="1" x14ac:dyDescent="0.3">
      <c r="A4" s="2">
        <v>1</v>
      </c>
      <c r="B4" s="28" t="s">
        <v>226</v>
      </c>
      <c r="C4" s="28" t="s">
        <v>39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RANK(L4,$L$4:$L$10)</f>
        <v>1</v>
      </c>
      <c r="N4" s="2">
        <f>MAX(D4:H4)</f>
        <v>0</v>
      </c>
      <c r="O4" s="2">
        <f>MIN(D4:H4)</f>
        <v>0</v>
      </c>
      <c r="P4" s="2">
        <f>SUM(I4-N4-O4)</f>
        <v>0</v>
      </c>
      <c r="Q4" s="2">
        <f>AVERAGE(N4:O4)</f>
        <v>0</v>
      </c>
      <c r="R4" s="30">
        <f>L4-Q4</f>
        <v>0</v>
      </c>
    </row>
    <row r="5" spans="1:18" s="31" customFormat="1" ht="70.05" customHeight="1" x14ac:dyDescent="0.3">
      <c r="A5" s="2">
        <v>2</v>
      </c>
      <c r="B5" s="28" t="s">
        <v>232</v>
      </c>
      <c r="C5" s="28" t="s">
        <v>21</v>
      </c>
      <c r="D5" s="2"/>
      <c r="E5" s="2"/>
      <c r="F5" s="2"/>
      <c r="G5" s="2"/>
      <c r="H5" s="2"/>
      <c r="I5" s="2">
        <f t="shared" ref="I5:I10" si="1">SUM(D5:H5)</f>
        <v>0</v>
      </c>
      <c r="J5" s="2">
        <f t="shared" ref="J5:J10" si="2">SUM(P5/3)</f>
        <v>0</v>
      </c>
      <c r="K5" s="2"/>
      <c r="L5" s="2">
        <f t="shared" ref="L5:L10" si="3">SUM(J5:K5)</f>
        <v>0</v>
      </c>
      <c r="M5" s="2">
        <f t="shared" si="0"/>
        <v>1</v>
      </c>
      <c r="N5" s="2">
        <f t="shared" ref="N5:N10" si="4">MAX(D5:H5)</f>
        <v>0</v>
      </c>
      <c r="O5" s="2">
        <f t="shared" ref="O5:O10" si="5">MIN(D5:H5)</f>
        <v>0</v>
      </c>
      <c r="P5" s="2">
        <f t="shared" ref="P5:P10" si="6">SUM(I5-N5-O5)</f>
        <v>0</v>
      </c>
      <c r="Q5" s="2">
        <f t="shared" ref="Q5:Q10" si="7">AVERAGE(N5:O5)</f>
        <v>0</v>
      </c>
      <c r="R5" s="30">
        <f t="shared" ref="R5:R10" si="8">L5-Q5</f>
        <v>0</v>
      </c>
    </row>
    <row r="6" spans="1:18" s="31" customFormat="1" ht="81" x14ac:dyDescent="0.3">
      <c r="A6" s="2">
        <v>3</v>
      </c>
      <c r="B6" s="28" t="s">
        <v>228</v>
      </c>
      <c r="C6" s="28" t="s">
        <v>72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2">
        <f t="shared" si="4"/>
        <v>0</v>
      </c>
      <c r="O6" s="2">
        <f t="shared" si="5"/>
        <v>0</v>
      </c>
      <c r="P6" s="2">
        <f t="shared" si="6"/>
        <v>0</v>
      </c>
      <c r="Q6" s="2">
        <f t="shared" si="7"/>
        <v>0</v>
      </c>
      <c r="R6" s="30">
        <f t="shared" si="8"/>
        <v>0</v>
      </c>
    </row>
    <row r="7" spans="1:18" s="31" customFormat="1" ht="70.05" customHeight="1" x14ac:dyDescent="0.3">
      <c r="A7" s="2">
        <v>4</v>
      </c>
      <c r="B7" s="28" t="s">
        <v>229</v>
      </c>
      <c r="C7" s="28" t="s">
        <v>34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2">
        <f t="shared" si="4"/>
        <v>0</v>
      </c>
      <c r="O7" s="2">
        <f t="shared" si="5"/>
        <v>0</v>
      </c>
      <c r="P7" s="2">
        <f t="shared" si="6"/>
        <v>0</v>
      </c>
      <c r="Q7" s="2">
        <f t="shared" si="7"/>
        <v>0</v>
      </c>
      <c r="R7" s="30">
        <f t="shared" si="8"/>
        <v>0</v>
      </c>
    </row>
    <row r="8" spans="1:18" s="31" customFormat="1" ht="70.05" customHeight="1" x14ac:dyDescent="0.3">
      <c r="A8" s="2">
        <v>5</v>
      </c>
      <c r="B8" s="28" t="s">
        <v>230</v>
      </c>
      <c r="C8" s="28" t="s">
        <v>23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2">
        <f t="shared" si="4"/>
        <v>0</v>
      </c>
      <c r="O8" s="2">
        <f t="shared" si="5"/>
        <v>0</v>
      </c>
      <c r="P8" s="2">
        <f t="shared" si="6"/>
        <v>0</v>
      </c>
      <c r="Q8" s="2">
        <f t="shared" si="7"/>
        <v>0</v>
      </c>
      <c r="R8" s="30">
        <f t="shared" si="8"/>
        <v>0</v>
      </c>
    </row>
    <row r="9" spans="1:18" s="31" customFormat="1" ht="70.05" customHeight="1" x14ac:dyDescent="0.3">
      <c r="A9" s="2">
        <v>6</v>
      </c>
      <c r="B9" s="28" t="s">
        <v>231</v>
      </c>
      <c r="C9" s="28" t="s">
        <v>21</v>
      </c>
      <c r="D9" s="2"/>
      <c r="E9" s="2"/>
      <c r="F9" s="2"/>
      <c r="G9" s="2"/>
      <c r="H9" s="2"/>
      <c r="I9" s="2">
        <f t="shared" si="1"/>
        <v>0</v>
      </c>
      <c r="J9" s="2">
        <f t="shared" si="2"/>
        <v>0</v>
      </c>
      <c r="K9" s="2"/>
      <c r="L9" s="2">
        <f t="shared" si="3"/>
        <v>0</v>
      </c>
      <c r="M9" s="2">
        <f t="shared" si="0"/>
        <v>1</v>
      </c>
      <c r="N9" s="2">
        <f t="shared" si="4"/>
        <v>0</v>
      </c>
      <c r="O9" s="2">
        <f t="shared" si="5"/>
        <v>0</v>
      </c>
      <c r="P9" s="2">
        <f t="shared" si="6"/>
        <v>0</v>
      </c>
      <c r="Q9" s="2">
        <f t="shared" si="7"/>
        <v>0</v>
      </c>
      <c r="R9" s="32">
        <f t="shared" si="8"/>
        <v>0</v>
      </c>
    </row>
    <row r="10" spans="1:18" s="31" customFormat="1" ht="82.95" customHeight="1" x14ac:dyDescent="0.3">
      <c r="A10" s="2">
        <v>7</v>
      </c>
      <c r="B10" s="28" t="s">
        <v>227</v>
      </c>
      <c r="C10" s="28" t="s">
        <v>45</v>
      </c>
      <c r="D10" s="2"/>
      <c r="E10" s="2"/>
      <c r="F10" s="2"/>
      <c r="G10" s="2"/>
      <c r="H10" s="2"/>
      <c r="I10" s="2">
        <f t="shared" si="1"/>
        <v>0</v>
      </c>
      <c r="J10" s="2">
        <f t="shared" si="2"/>
        <v>0</v>
      </c>
      <c r="K10" s="2"/>
      <c r="L10" s="2">
        <f t="shared" si="3"/>
        <v>0</v>
      </c>
      <c r="M10" s="2">
        <f t="shared" si="0"/>
        <v>1</v>
      </c>
      <c r="N10" s="2">
        <f t="shared" si="4"/>
        <v>0</v>
      </c>
      <c r="O10" s="2">
        <f t="shared" si="5"/>
        <v>0</v>
      </c>
      <c r="P10" s="2">
        <f t="shared" si="6"/>
        <v>0</v>
      </c>
      <c r="Q10" s="2">
        <f t="shared" si="7"/>
        <v>0</v>
      </c>
      <c r="R10" s="32">
        <f t="shared" si="8"/>
        <v>0</v>
      </c>
    </row>
    <row r="11" spans="1:18" ht="35.25" customHeight="1" x14ac:dyDescent="0.3">
      <c r="A11" s="36" t="s">
        <v>233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8" ht="35.25" customHeight="1" x14ac:dyDescent="0.3">
      <c r="A12" s="4"/>
      <c r="B12" s="4"/>
      <c r="C12" s="37" t="s">
        <v>24</v>
      </c>
      <c r="D12" s="37"/>
      <c r="E12" s="37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5.25" customHeight="1" x14ac:dyDescent="0.3">
      <c r="A13" s="33" t="s">
        <v>78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</row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8"/>
  <sheetViews>
    <sheetView zoomScale="90" zoomScaleNormal="90" workbookViewId="0">
      <selection activeCell="G12" sqref="G12"/>
    </sheetView>
  </sheetViews>
  <sheetFormatPr defaultColWidth="9" defaultRowHeight="16.2" x14ac:dyDescent="0.3"/>
  <cols>
    <col min="1" max="1" width="5.109375" style="1" customWidth="1"/>
    <col min="2" max="2" width="8" style="1" customWidth="1"/>
    <col min="3" max="3" width="10.109375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9.88671875" style="1" customWidth="1"/>
    <col min="12" max="12" width="7.44140625" style="1" customWidth="1"/>
    <col min="13" max="13" width="5.109375" style="1" customWidth="1"/>
    <col min="14" max="14" width="7.44140625" style="1" customWidth="1"/>
    <col min="15" max="15" width="7.33203125" style="1" customWidth="1"/>
    <col min="16" max="16" width="8.88671875" style="6" customWidth="1"/>
    <col min="17" max="17" width="8.44140625" style="6" customWidth="1"/>
    <col min="18" max="18" width="12.6640625" style="1" customWidth="1"/>
    <col min="19" max="16384" width="9" style="1"/>
  </cols>
  <sheetData>
    <row r="1" spans="1:18" ht="25.35" customHeight="1" x14ac:dyDescent="0.3">
      <c r="A1" s="34" t="s">
        <v>191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21"/>
      <c r="O1" s="21"/>
      <c r="P1" s="22"/>
      <c r="Q1" s="22"/>
      <c r="R1" s="21"/>
    </row>
    <row r="2" spans="1:18" ht="25.35" customHeight="1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42</v>
      </c>
      <c r="O2" s="35"/>
      <c r="P2" s="35"/>
      <c r="Q2" s="35" t="s">
        <v>0</v>
      </c>
      <c r="R2" s="3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76</v>
      </c>
      <c r="K3" s="9" t="s">
        <v>10</v>
      </c>
      <c r="L3" s="9" t="s">
        <v>11</v>
      </c>
      <c r="M3" s="2" t="s">
        <v>12</v>
      </c>
      <c r="N3" s="20" t="s">
        <v>13</v>
      </c>
      <c r="O3" s="20" t="s">
        <v>14</v>
      </c>
      <c r="P3" s="5" t="s">
        <v>15</v>
      </c>
      <c r="Q3" s="20" t="s">
        <v>16</v>
      </c>
      <c r="R3" s="25" t="s">
        <v>17</v>
      </c>
    </row>
    <row r="4" spans="1:18" s="31" customFormat="1" ht="64.8" x14ac:dyDescent="0.3">
      <c r="A4" s="2">
        <v>1</v>
      </c>
      <c r="B4" s="28" t="s">
        <v>192</v>
      </c>
      <c r="C4" s="28" t="s">
        <v>34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2">
        <f>SUM(I4-N4-O4)</f>
        <v>0</v>
      </c>
      <c r="Q4" s="2">
        <f>AVERAGE(N4:O4)</f>
        <v>0</v>
      </c>
      <c r="R4" s="30">
        <f>L4-Q4</f>
        <v>0</v>
      </c>
    </row>
    <row r="5" spans="1:18" s="31" customFormat="1" ht="64.8" x14ac:dyDescent="0.3">
      <c r="A5" s="2">
        <v>2</v>
      </c>
      <c r="B5" s="28" t="s">
        <v>193</v>
      </c>
      <c r="C5" s="28" t="s">
        <v>44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2">
        <f>SUM(I5-N5-O5)</f>
        <v>0</v>
      </c>
      <c r="Q5" s="2">
        <f t="shared" ref="Q5" si="3">AVERAGE(N5:O5)</f>
        <v>0</v>
      </c>
      <c r="R5" s="32">
        <f t="shared" ref="R5" si="4">L5-Q5</f>
        <v>0</v>
      </c>
    </row>
    <row r="6" spans="1:18" ht="35.25" customHeight="1" x14ac:dyDescent="0.3">
      <c r="A6" s="36" t="s">
        <v>194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18" ht="35.25" customHeight="1" x14ac:dyDescent="0.3">
      <c r="A7" s="4"/>
      <c r="B7" s="4"/>
      <c r="C7" s="37" t="s">
        <v>24</v>
      </c>
      <c r="D7" s="37"/>
      <c r="E7" s="37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5.25" customHeight="1" x14ac:dyDescent="0.3">
      <c r="A8" s="33" t="s">
        <v>78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29小低女少林連環拳</vt:lpstr>
      <vt:lpstr>30小高女 劍</vt:lpstr>
      <vt:lpstr>31小高男 劍</vt:lpstr>
      <vt:lpstr>32國女 劍</vt:lpstr>
      <vt:lpstr>33國男 南拳</vt:lpstr>
      <vt:lpstr>34國女 南拳</vt:lpstr>
      <vt:lpstr>35小低女 少林拳</vt:lpstr>
      <vt:lpstr>36小低男 少林拳</vt:lpstr>
      <vt:lpstr>37小高女 少林拳</vt:lpstr>
      <vt:lpstr>38小高男 少林拳</vt:lpstr>
      <vt:lpstr>39國女 少林拳</vt:lpstr>
      <vt:lpstr>40國男 少林拳</vt:lpstr>
      <vt:lpstr>41小高女 對練</vt:lpstr>
      <vt:lpstr>42小高男 對練</vt:lpstr>
      <vt:lpstr>43小低男  對練</vt:lpstr>
      <vt:lpstr>44國男 對練</vt:lpstr>
      <vt:lpstr>45國女 對練</vt:lpstr>
      <vt:lpstr>46國中北拳團練</vt:lpstr>
      <vt:lpstr>47小高組拳術團練</vt:lpstr>
      <vt:lpstr>48小低組北拳團練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珮宣 王</cp:lastModifiedBy>
  <cp:revision/>
  <cp:lastPrinted>2024-04-12T04:05:54Z</cp:lastPrinted>
  <dcterms:created xsi:type="dcterms:W3CDTF">2017-10-16T13:29:03Z</dcterms:created>
  <dcterms:modified xsi:type="dcterms:W3CDTF">2026-04-05T15:21:31Z</dcterms:modified>
  <cp:category/>
  <cp:contentStatus/>
</cp:coreProperties>
</file>